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20" windowWidth="20490" windowHeight="7530"/>
  </bookViews>
  <sheets>
    <sheet name="Hoja1" sheetId="1" r:id="rId1"/>
    <sheet name="Hoja3" sheetId="3" r:id="rId2"/>
  </sheets>
  <calcPr calcId="145621"/>
</workbook>
</file>

<file path=xl/calcChain.xml><?xml version="1.0" encoding="utf-8"?>
<calcChain xmlns="http://schemas.openxmlformats.org/spreadsheetml/2006/main">
  <c r="E82" i="1" l="1"/>
  <c r="E145" i="1"/>
  <c r="E146" i="1"/>
  <c r="E129" i="1"/>
  <c r="E127" i="1"/>
  <c r="E124" i="1"/>
  <c r="F103" i="1"/>
  <c r="F102" i="1"/>
  <c r="F99" i="1"/>
  <c r="F94" i="1"/>
  <c r="D103" i="1"/>
  <c r="C82" i="1"/>
  <c r="D82" i="1"/>
  <c r="F73" i="1"/>
  <c r="F82" i="1" s="1"/>
  <c r="F70" i="1"/>
  <c r="F55" i="1"/>
  <c r="F39" i="1"/>
  <c r="F31" i="1"/>
  <c r="D31" i="1"/>
  <c r="E31" i="1"/>
  <c r="C31" i="1"/>
  <c r="F26" i="1"/>
  <c r="F18" i="1"/>
  <c r="F12" i="1"/>
  <c r="F13" i="1"/>
  <c r="F14" i="1"/>
  <c r="F15" i="1"/>
  <c r="F16" i="1"/>
  <c r="F17" i="1"/>
  <c r="F11" i="1"/>
  <c r="F4" i="1"/>
  <c r="F5" i="1" s="1"/>
  <c r="D18" i="1"/>
  <c r="D5" i="1"/>
  <c r="E5" i="1"/>
  <c r="B5" i="1"/>
  <c r="E4" i="1"/>
  <c r="C18" i="1"/>
  <c r="C5" i="1"/>
  <c r="E22" i="1" l="1"/>
  <c r="D149" i="1"/>
  <c r="E149" i="1"/>
  <c r="C149" i="1"/>
  <c r="D133" i="1"/>
  <c r="E133" i="1"/>
  <c r="C133" i="1"/>
  <c r="E103" i="1"/>
  <c r="E55" i="1"/>
  <c r="E81" i="1"/>
  <c r="E74" i="1"/>
  <c r="E71" i="1"/>
  <c r="E72" i="1"/>
  <c r="E73" i="1"/>
  <c r="E70" i="1"/>
  <c r="E18" i="1"/>
  <c r="E14" i="1"/>
  <c r="E15" i="1"/>
  <c r="E16" i="1"/>
  <c r="E17" i="1"/>
  <c r="E12" i="1"/>
  <c r="E13" i="1"/>
  <c r="E11" i="1"/>
  <c r="D55" i="1" l="1"/>
</calcChain>
</file>

<file path=xl/sharedStrings.xml><?xml version="1.0" encoding="utf-8"?>
<sst xmlns="http://schemas.openxmlformats.org/spreadsheetml/2006/main" count="184" uniqueCount="154">
  <si>
    <t>CONCEPTO</t>
  </si>
  <si>
    <t>VALOR PAGADO EL MES O PERIODO ANTERIOR</t>
  </si>
  <si>
    <t>VALOR PAGADO EL MES O PERIODO INFORMADO</t>
  </si>
  <si>
    <t>VALOR ACUMULADO O PAGADO EN EL AÑO</t>
  </si>
  <si>
    <t>% VARIACIÓN DEL VALOR PAGADO EN EL MES O PERIODO RESPECTO AL TRIMESTRE DEL PERIODO ANTERIOR</t>
  </si>
  <si>
    <t>VALOR DEL REGISTRO PRESUPUESTAL DEL MES O PERIODO INFORMADO</t>
  </si>
  <si>
    <t>1.1 NOMINA</t>
  </si>
  <si>
    <t>TOTALES</t>
  </si>
  <si>
    <t>(F)</t>
  </si>
  <si>
    <t>(G)</t>
  </si>
  <si>
    <t>(H)</t>
  </si>
  <si>
    <t>(I)</t>
  </si>
  <si>
    <t>2.1 PERSONAL SUPERNUMERARIO</t>
  </si>
  <si>
    <t>Parafiscales</t>
  </si>
  <si>
    <t>SENA</t>
  </si>
  <si>
    <t>ICBF</t>
  </si>
  <si>
    <t>CAJAS DE COMPENSACIÓN FAMILIAR</t>
  </si>
  <si>
    <t>2.2 REMUNERACIÓN DE SERVICIOS TECNICOS</t>
  </si>
  <si>
    <t>2.3 HONORARIOS</t>
  </si>
  <si>
    <t>2.5 OTROS CONCEPTOS DE SERVICIO, PERSONALES INDIRECTOS - PASANTE SENA</t>
  </si>
  <si>
    <t>TOTAL</t>
  </si>
  <si>
    <t>3. N° DE PERSONAL DE PLANTA</t>
  </si>
  <si>
    <t>4. N° DE PERSONAL CONTRATADO ACTUALMENTE</t>
  </si>
  <si>
    <t>5. % DE PERSONAL CONTRATADO RESPECTO A LA PLANTA</t>
  </si>
  <si>
    <t>1. IMPRESOS, PÚBLICIDAD Y PUBLICACIONES (I.P.P)</t>
  </si>
  <si>
    <t>1.1 IMPRESIONES Y PUBLICACIONES</t>
  </si>
  <si>
    <t>1.2 AVISOS PUBLICITARIOS</t>
  </si>
  <si>
    <t>1.3 SUSCRIPCIONES</t>
  </si>
  <si>
    <t>1.4 ADQUISICIONES DE REVISTAS Y LIBROS</t>
  </si>
  <si>
    <t>1.5 OTROS GASTOS</t>
  </si>
  <si>
    <t>RESPONSABLE</t>
  </si>
  <si>
    <t xml:space="preserve">3142311627 SISTEMAS </t>
  </si>
  <si>
    <t>3138032731 OPERATIVA</t>
  </si>
  <si>
    <t>3138028975 ADMINISTRATIVA</t>
  </si>
  <si>
    <t>3208484868 GERENCIA</t>
  </si>
  <si>
    <t>3178942272 COACTIVO</t>
  </si>
  <si>
    <t>3178942263 JURIDICA</t>
  </si>
  <si>
    <t>3183409958  PAT SOATA</t>
  </si>
  <si>
    <t>3183508307 PLANEACION</t>
  </si>
  <si>
    <t>3203212527 SECRETARIA GERENCIA</t>
  </si>
  <si>
    <t>3214532992 PAT COMBITA</t>
  </si>
  <si>
    <t>3176366101 PAT NOBSA</t>
  </si>
  <si>
    <t>3176400082 PAT MONIQUIRA</t>
  </si>
  <si>
    <t>3176488700 GUATEQUE</t>
  </si>
  <si>
    <t>3176581134 PAT RAMIRIQUI</t>
  </si>
  <si>
    <t>3176607795 PAT VILLADELEYVA</t>
  </si>
  <si>
    <t>3178932525 PAT SANTA ROSA</t>
  </si>
  <si>
    <t>3178932531 SEGURIDAD VIAL</t>
  </si>
  <si>
    <t>3176432790 PAT SABOYA</t>
  </si>
  <si>
    <t>Nobsa - 7773019</t>
  </si>
  <si>
    <t>Saboya - 7255439</t>
  </si>
  <si>
    <t>Guateque 7540369</t>
  </si>
  <si>
    <t>Soatá - 7880082</t>
  </si>
  <si>
    <t>Miraflores - 7331794</t>
  </si>
  <si>
    <t>Villa de Leyva - 7321221</t>
  </si>
  <si>
    <t>Ramiriquí - 7327031</t>
  </si>
  <si>
    <t>INTERNET</t>
  </si>
  <si>
    <t>BANDA ANCHA SEDE ADMINISTRATIVA</t>
  </si>
  <si>
    <t xml:space="preserve">Paquete  PRO 5 dispo </t>
  </si>
  <si>
    <t xml:space="preserve">Dirección IP FIJA COMBITA </t>
  </si>
  <si>
    <t>1. ADQUISICIÓN DE BIENES</t>
  </si>
  <si>
    <t>Periodo anterior</t>
  </si>
  <si>
    <t>Periodo informado</t>
  </si>
  <si>
    <t>2. MATERIALES Y SUMINISTROS</t>
  </si>
  <si>
    <t>3.1 MANTENIMIENTO DE VEHÍCULOS</t>
  </si>
  <si>
    <t>4.1 PÓLIZAS DE SEGUROS</t>
  </si>
  <si>
    <t>5.1 PEAJES</t>
  </si>
  <si>
    <t>6. OTROS GASTOS</t>
  </si>
  <si>
    <t>6.1 OTROS GASTOS ASOCIADOS AL PARQUE AUTOMOTOR</t>
  </si>
  <si>
    <t>No DE VEHÍCULOS ACTIVOS CON QUE CUENTA LA ENTIDAD</t>
  </si>
  <si>
    <t>No DE VEHÍCULOS INACTIVOS CON QUE CUENTA LA ENTIDAD</t>
  </si>
  <si>
    <t>No DE PERSONAL ASOCIADO A LA CONDUCCIÓN DE VEHÍCULOS</t>
  </si>
  <si>
    <t>No DE PERSONAL ASOCIADO A LA CUSTODIA DE VEHÍCULOS</t>
  </si>
  <si>
    <t>No DE PERSONAL ASOCIADO AL MANTENIMIENTO DE VEHÍCULOS</t>
  </si>
  <si>
    <t>INFORME SOBRE INMUEBLES, MANTENIMIENTO Y MEJORAS</t>
  </si>
  <si>
    <t>1. COMPRA DE INMUEBLES</t>
  </si>
  <si>
    <t>5. OTROS</t>
  </si>
  <si>
    <t>1. ASIGNACIÓN DE USO DE TELEFONOS CELULARES (A.U.T.C)</t>
  </si>
  <si>
    <t>N°</t>
  </si>
  <si>
    <t>VALOR AUTORIZADO CONSUMO MENSUAL (D)</t>
  </si>
  <si>
    <t>NUMERO DE TELEFONO</t>
  </si>
  <si>
    <t>VALOR TOTAL PAGADO O PERIODO EN EL MES O PERIODO ANTERIOR</t>
  </si>
  <si>
    <t>VALOR PAGADO EN EL MES O PERIDO INFORMADO</t>
  </si>
  <si>
    <t>% VARIACIÓN PAGADO EN EL MES RESPECTO AL MES ANTERIOR</t>
  </si>
  <si>
    <t>2. INFORMES SOBRE TELEFONOS FIJOS</t>
  </si>
  <si>
    <t>Moniquirá - 7282682</t>
  </si>
  <si>
    <t>TELEVISION</t>
  </si>
  <si>
    <t>1.1 COMPRA DE VEHÍCULOS</t>
  </si>
  <si>
    <t>Acumulado Año</t>
  </si>
  <si>
    <t>Variación %</t>
  </si>
  <si>
    <t>DUO CIUDAD ORIGEN TUNJA</t>
  </si>
  <si>
    <t>2.1 LLANTAS REPUESTOS Y ACCESORIOS</t>
  </si>
  <si>
    <t>2.2 COMBUSTIBLES Y ACEITE (Existe contrato)</t>
  </si>
  <si>
    <t>4. SEGUROS</t>
  </si>
  <si>
    <t>5. GASTOS DE DESPLAZAMIENTO</t>
  </si>
  <si>
    <t>5.2 DESPLAZAMIENTOS</t>
  </si>
  <si>
    <t>VALOR PAGADO EN EL MES O PERIODO INFORMADO</t>
  </si>
  <si>
    <t>2. MANTENIMIENTO DE INMUEBLES-INFRAESTRUCTURA</t>
  </si>
  <si>
    <t>3. MANTENIMIENTO DE EDIFICACIONES</t>
  </si>
  <si>
    <t>4. MEJORAS DE INMUEBLES</t>
  </si>
  <si>
    <t xml:space="preserve">2.4 VIATICOS  Y GASTOS DE VIAJE </t>
  </si>
  <si>
    <t>3185326366 ALARMA COMBITA-archivo</t>
  </si>
  <si>
    <t xml:space="preserve">RECOMENDACIONES Y/O OBSERVACIONES: </t>
  </si>
  <si>
    <t>SEDE</t>
  </si>
  <si>
    <t xml:space="preserve">SEDE </t>
  </si>
  <si>
    <t>LD MONIQUIRA</t>
  </si>
  <si>
    <t>LD MIRAFLORES</t>
  </si>
  <si>
    <t>LD sede</t>
  </si>
  <si>
    <t>LD NOBSA</t>
  </si>
  <si>
    <t>LD  sede</t>
  </si>
  <si>
    <t>LD SOATA</t>
  </si>
  <si>
    <t>PBX</t>
  </si>
  <si>
    <t xml:space="preserve">N° de telefono </t>
  </si>
  <si>
    <t xml:space="preserve">TELEFONIA+INTERNET  AUDITORIO  </t>
  </si>
  <si>
    <t>7432283-7436195-7450909-7434374</t>
  </si>
  <si>
    <t>Guateque</t>
  </si>
  <si>
    <t>Nobsa</t>
  </si>
  <si>
    <t xml:space="preserve">Villa de Leyva </t>
  </si>
  <si>
    <t xml:space="preserve">ANCHO BANDA 4 MBPS 7452430 </t>
  </si>
  <si>
    <t>SEDE ADMINISTRATIVA</t>
  </si>
  <si>
    <t>VALOR CONSUMO PERIODO</t>
  </si>
  <si>
    <t>ANCHO DE BANDA  10 MBPS</t>
  </si>
  <si>
    <t>3162372192 COBRO COACTIVO</t>
  </si>
  <si>
    <t>COMBITA CANAL DEDICADO INTERNET</t>
  </si>
  <si>
    <t>Saboya</t>
  </si>
  <si>
    <t xml:space="preserve">PLAN MEPE MULTIOPERADOR  10000 </t>
  </si>
  <si>
    <t>valor pagado el mes o perido anterior</t>
  </si>
  <si>
    <t xml:space="preserve">Valor pagado en el mes o periodo actual </t>
  </si>
  <si>
    <t>% de VARIACION ENTRE PERIODOS REPORTADOS</t>
  </si>
  <si>
    <t>La información reportada de personal de planta y contratado  incluye los contratos con  aprendices SENA, judicantes información suministrada por el área juridica del ITBOY.</t>
  </si>
  <si>
    <t>INTERNET MOVISTAR</t>
  </si>
  <si>
    <t>COMBITA</t>
  </si>
  <si>
    <t>NOBSA</t>
  </si>
  <si>
    <t>SANTA ROSA</t>
  </si>
  <si>
    <t>SABOYA</t>
  </si>
  <si>
    <t>MONIQUIRA</t>
  </si>
  <si>
    <t>GUATEQUE</t>
  </si>
  <si>
    <t>SOATA</t>
  </si>
  <si>
    <t>MIRAFLORES</t>
  </si>
  <si>
    <t>VILLA DE LEYVA</t>
  </si>
  <si>
    <t>RAMIRIQUI</t>
  </si>
  <si>
    <t>La entidad cuenta con un conductor de libre nombramiento y remoción y un conductor contratista.</t>
  </si>
  <si>
    <r>
      <rPr>
        <b/>
        <sz val="11"/>
        <color theme="1"/>
        <rFont val="Calibri"/>
        <family val="2"/>
        <scheme val="minor"/>
      </rPr>
      <t xml:space="preserve">EDITH CARDENAS HERRERA   </t>
    </r>
    <r>
      <rPr>
        <sz val="11"/>
        <color theme="1"/>
        <rFont val="Calibri"/>
        <family val="2"/>
        <scheme val="minor"/>
      </rPr>
      <t xml:space="preserve">                                Jefe Oficina Asesora de Control Interno </t>
    </r>
  </si>
  <si>
    <t xml:space="preserve">Dirección IP FIJA  </t>
  </si>
  <si>
    <t>%VARIACIÓN</t>
  </si>
  <si>
    <t>INTERNET COLOMBIA MAS TV</t>
  </si>
  <si>
    <r>
      <t xml:space="preserve">                                                              INFORME SOBRE AUSTERIDAD Y EFICIENCIA DEL GASTO PUBLICO
                                                                                           </t>
    </r>
    <r>
      <rPr>
        <b/>
        <sz val="11"/>
        <color theme="1"/>
        <rFont val="Calibri"/>
        <family val="2"/>
        <scheme val="minor"/>
      </rPr>
      <t xml:space="preserve">OFICINA DE CONTROL INTERNO </t>
    </r>
    <r>
      <rPr>
        <sz val="11"/>
        <color theme="1"/>
        <rFont val="Calibri"/>
        <family val="2"/>
        <scheme val="minor"/>
      </rPr>
      <t xml:space="preserve">
                                                                                               SEGUNDO TRIMESTRE 2021
</t>
    </r>
  </si>
  <si>
    <t>ADMINISTRACIÓN DE PERSONAL Y CONTRATACIÓN DE SERVICIOS PERSONALES</t>
  </si>
  <si>
    <t>En el periodo revisado solo se encuentra activa la linea celular 3178942272 perteneciente al área de Cobro Coactivo, que tiene un gasto mensual de $26,590, dado a que este servicio es necesario para la atención al usuario. Ha sido un ejercicio juicioso en el segundo trimestre 2021 en cabeza de la gerencia, el área de sistemas que finalmente han observado las recomendaciones de austeridad de la oficiona de control interno.  Los puntos de atencoin de transito requieren avanzar hacia mejorar la actitud de atender a los usuarios por los diferentes medios de comunicación, dentro de la dimension de gestión con valores para el  resultados no solo de la ventanilla hacia dentro si no mejorar la relacion con el ciudadano a traves de la transparencia activa.</t>
  </si>
  <si>
    <t xml:space="preserve">  La entidad cuenta con dos lineas telefonicas 7450905 y 7438282 en la sede administrativa porque son los medios de conexion para proveer los servicios de internet.  Las facturas del mes de marzo fueron pagadas en el mes de abril.  Por esto se ve el incremento entre los periodos. La linea 7451890 y el servicio de larga distancia ya fueron canceladas, toda vez que este servicio no demostro la optimización y el impacto de las comunicaciones con los usuarios.</t>
  </si>
  <si>
    <t>Para este periodo no se tienen lineas telefonicas fijas en los Puntos de Atención, la principal razón porque en analisis de comites de control interno quedo demostrado que los funcionarios de los Puntos de Atención de Transito no contestan los telefonos y en algunos casos fluctuaba la calidad de la prestación del servicio de la empresa Movistar.  Con base en esto mismo y a traves de los informes de austeridad y eficiencia en el gasto publico la Entidad tomo desiciones.</t>
  </si>
  <si>
    <t>La entidad cuenta con dos accesos de internet adsl para gerencia y sistemas (backup), que corresponden a Paquete PRO 5 dispo y Direccion IP fija.   El servicio de PLAN MEPE OPERADOR 10000 fue utilizado en campañas de Seguridad VIAL "muevete con responsabilidad por las vias de Boyacá" a traves de varios mensajes y campaña de Comercializacion-Registro Automotor "Matriculate en Boyacá" para radicados de cuenta en atención al descuento de impuestos.</t>
  </si>
  <si>
    <t>La entidad tiene un contrato con la empresa COLOMBIA MAS TV desde el mes de marzo de la presente vigencia, para proveer el servicio de internet.   En el trimestre no se presento factura sobre este servicio. Por lo cual se presume que vendra en acumulado el valor del semestre 2021, lo que permite colegir que la supervision del contrato debe dentro de sus funciones verificar el cumplimiento en la presentacion de las facturas mensuales, en cumplimiento taxativo del contrato de internet.  La entidad a fin de evitar un daño anti juridico debe hacer exigible el cumplimiento del factor de oportunidad y cumplimiento de las obligaciones contractuales.</t>
  </si>
  <si>
    <t>La virtualidad y la presencialidad para realizar los tramites en los diferentes puntos de atencion y en el área administrativa deben ser analizados para tomar desiciones efectivas por parte de la alta dirección, toda vez que de la calidad de la prestación de servicios en condiciones de bioseguridad dependen los ingresos economicos par el Instituto.  Se recomienda materializar acciones que permitan la apropiacion del codigo de integridad en favor de la eficiencia del gasto publico. La austeridad mejoró según este informe en el segundo trimestre del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</si>
</sst>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 #,##0_);[Red]\(&quot;$&quot;\ #,##0\)"/>
    <numFmt numFmtId="42" formatCode="_(&quot;$&quot;\ * #,##0_);_(&quot;$&quot;\ * \(#,##0\);_(&quot;$&quot;\ * &quot;-&quot;_);_(@_)"/>
    <numFmt numFmtId="44" formatCode="_(&quot;$&quot;\ * #,##0.00_);_(&quot;$&quot;\ * \(#,##0.00\);_(&quot;$&quot;\ * &quot;-&quot;??_);_(@_)"/>
    <numFmt numFmtId="43" formatCode="_(* #,##0.00_);_(* \(#,##0.00\);_(* &quot;-&quot;??_);_(@_)"/>
    <numFmt numFmtId="164" formatCode="&quot;$&quot;\ #,##0"/>
    <numFmt numFmtId="165" formatCode="0.000"/>
    <numFmt numFmtId="167" formatCode="_(* #,##0.0_);_(* \(#,##0.0\);_(* &quot;-&quot;?_);_(@_)"/>
    <numFmt numFmtId="168" formatCode="&quot;$&quot;\ #,##0.00"/>
  </numFmts>
  <fonts count="17" x14ac:knownFonts="1">
    <font>
      <sz val="11"/>
      <color theme="1"/>
      <name val="Calibri"/>
      <family val="2"/>
      <scheme val="minor"/>
    </font>
    <font>
      <sz val="11"/>
      <color theme="1"/>
      <name val="Calibri"/>
      <family val="2"/>
      <scheme val="minor"/>
    </font>
    <font>
      <sz val="9"/>
      <color theme="1"/>
      <name val="Calibri"/>
      <family val="2"/>
      <scheme val="minor"/>
    </font>
    <font>
      <b/>
      <sz val="9"/>
      <color theme="1"/>
      <name val="Calibri"/>
      <family val="2"/>
      <scheme val="minor"/>
    </font>
    <font>
      <b/>
      <sz val="11"/>
      <color theme="1"/>
      <name val="Calibri"/>
      <family val="2"/>
      <scheme val="minor"/>
    </font>
    <font>
      <b/>
      <sz val="10"/>
      <color theme="1"/>
      <name val="Calibri"/>
      <family val="2"/>
      <scheme val="minor"/>
    </font>
    <font>
      <b/>
      <sz val="18"/>
      <color theme="1"/>
      <name val="Calibri"/>
      <family val="2"/>
      <scheme val="minor"/>
    </font>
    <font>
      <sz val="8"/>
      <color theme="1"/>
      <name val="Calibri"/>
      <family val="2"/>
      <scheme val="minor"/>
    </font>
    <font>
      <b/>
      <sz val="12"/>
      <color theme="1"/>
      <name val="Calibri"/>
      <family val="2"/>
      <scheme val="minor"/>
    </font>
    <font>
      <b/>
      <sz val="14"/>
      <color theme="1"/>
      <name val="Calibri"/>
      <family val="2"/>
      <scheme val="minor"/>
    </font>
    <font>
      <sz val="12"/>
      <color theme="1"/>
      <name val="Calibri"/>
      <family val="2"/>
      <scheme val="minor"/>
    </font>
    <font>
      <sz val="11"/>
      <name val="Calibri"/>
      <family val="2"/>
      <scheme val="minor"/>
    </font>
    <font>
      <b/>
      <sz val="11"/>
      <name val="Calibri"/>
      <family val="2"/>
      <scheme val="minor"/>
    </font>
    <font>
      <b/>
      <sz val="14"/>
      <name val="Calibri"/>
      <family val="2"/>
      <scheme val="minor"/>
    </font>
    <font>
      <b/>
      <sz val="14"/>
      <color rgb="FFFF0000"/>
      <name val="Calibri"/>
      <family val="2"/>
      <scheme val="minor"/>
    </font>
    <font>
      <b/>
      <sz val="12"/>
      <name val="Calibri"/>
      <family val="2"/>
      <scheme val="minor"/>
    </font>
    <font>
      <b/>
      <sz val="16"/>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rgb="FF7030A0"/>
        <bgColor indexed="64"/>
      </patternFill>
    </fill>
    <fill>
      <patternFill patternType="solid">
        <fgColor theme="2" tint="-0.499984740745262"/>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6"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32">
    <xf numFmtId="0" fontId="0" fillId="0" borderId="0" xfId="0"/>
    <xf numFmtId="0" fontId="0" fillId="2" borderId="1" xfId="0" applyFill="1" applyBorder="1" applyAlignment="1">
      <alignment horizontal="center" vertical="center"/>
    </xf>
    <xf numFmtId="0" fontId="2" fillId="2" borderId="1" xfId="0" applyFont="1" applyFill="1" applyBorder="1" applyAlignment="1">
      <alignment horizontal="center" vertical="center" wrapText="1"/>
    </xf>
    <xf numFmtId="42" fontId="2" fillId="2" borderId="1" xfId="1" applyNumberFormat="1" applyFont="1" applyFill="1" applyBorder="1" applyAlignment="1">
      <alignment horizontal="center" vertical="center"/>
    </xf>
    <xf numFmtId="42" fontId="2" fillId="2" borderId="1" xfId="1" applyNumberFormat="1" applyFont="1" applyFill="1" applyBorder="1" applyAlignment="1">
      <alignment horizontal="center"/>
    </xf>
    <xf numFmtId="0" fontId="2" fillId="2" borderId="1" xfId="0" applyFont="1" applyFill="1" applyBorder="1" applyAlignment="1">
      <alignment horizontal="center" vertical="center"/>
    </xf>
    <xf numFmtId="0" fontId="5" fillId="2" borderId="1" xfId="0" applyFont="1" applyFill="1" applyBorder="1" applyAlignment="1">
      <alignment horizontal="center" wrapText="1"/>
    </xf>
    <xf numFmtId="0" fontId="5" fillId="2" borderId="1" xfId="0" applyFont="1" applyFill="1" applyBorder="1" applyAlignment="1">
      <alignment horizontal="center"/>
    </xf>
    <xf numFmtId="0" fontId="0" fillId="2" borderId="0" xfId="0" applyFill="1"/>
    <xf numFmtId="9" fontId="2" fillId="2" borderId="1" xfId="2"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2" fillId="2" borderId="2" xfId="0" applyFont="1" applyFill="1" applyBorder="1" applyAlignment="1">
      <alignment horizontal="left" vertical="center"/>
    </xf>
    <xf numFmtId="0" fontId="2" fillId="2" borderId="10" xfId="0" applyFont="1" applyFill="1" applyBorder="1" applyAlignment="1">
      <alignment horizontal="left" vertical="center"/>
    </xf>
    <xf numFmtId="0" fontId="2" fillId="2" borderId="3" xfId="0" applyFont="1" applyFill="1" applyBorder="1" applyAlignment="1">
      <alignment horizontal="left" vertical="center"/>
    </xf>
    <xf numFmtId="0" fontId="3" fillId="2" borderId="2" xfId="0" applyFont="1" applyFill="1" applyBorder="1" applyAlignment="1">
      <alignment horizontal="left" vertical="center"/>
    </xf>
    <xf numFmtId="0" fontId="3" fillId="2" borderId="10" xfId="0" applyFont="1" applyFill="1" applyBorder="1" applyAlignment="1">
      <alignment horizontal="left" vertical="center"/>
    </xf>
    <xf numFmtId="0" fontId="0" fillId="3" borderId="0" xfId="0" applyFill="1"/>
    <xf numFmtId="0" fontId="0" fillId="4" borderId="0" xfId="0" applyFill="1"/>
    <xf numFmtId="0" fontId="3" fillId="2" borderId="2" xfId="0" applyFont="1" applyFill="1" applyBorder="1" applyAlignment="1">
      <alignment horizontal="left" vertical="center"/>
    </xf>
    <xf numFmtId="0" fontId="3" fillId="2" borderId="10" xfId="0" applyFont="1" applyFill="1" applyBorder="1" applyAlignment="1">
      <alignment horizontal="left" vertical="center"/>
    </xf>
    <xf numFmtId="0" fontId="3" fillId="2" borderId="3" xfId="0" applyFont="1" applyFill="1" applyBorder="1" applyAlignment="1">
      <alignment horizontal="left" vertical="center"/>
    </xf>
    <xf numFmtId="164" fontId="2" fillId="2"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49" fontId="3" fillId="2" borderId="1" xfId="0" applyNumberFormat="1" applyFont="1" applyFill="1" applyBorder="1"/>
    <xf numFmtId="0" fontId="2" fillId="2" borderId="1" xfId="2" applyNumberFormat="1" applyFont="1" applyFill="1" applyBorder="1" applyAlignment="1">
      <alignment horizontal="center" vertical="center"/>
    </xf>
    <xf numFmtId="0" fontId="3" fillId="2" borderId="8" xfId="0" applyFont="1" applyFill="1" applyBorder="1" applyAlignment="1">
      <alignment horizontal="center" vertical="center"/>
    </xf>
    <xf numFmtId="42" fontId="2" fillId="2" borderId="1" xfId="1" applyNumberFormat="1" applyFont="1" applyFill="1" applyBorder="1"/>
    <xf numFmtId="0" fontId="0" fillId="2" borderId="0" xfId="0" applyFill="1" applyBorder="1"/>
    <xf numFmtId="42" fontId="2" fillId="2" borderId="1" xfId="1" applyNumberFormat="1" applyFont="1" applyFill="1" applyBorder="1" applyAlignment="1">
      <alignment vertical="center"/>
    </xf>
    <xf numFmtId="164" fontId="3" fillId="2" borderId="1" xfId="0" applyNumberFormat="1" applyFont="1" applyFill="1" applyBorder="1" applyAlignment="1">
      <alignment horizontal="center" vertical="center"/>
    </xf>
    <xf numFmtId="0" fontId="2" fillId="2" borderId="0" xfId="0" applyFont="1" applyFill="1" applyBorder="1"/>
    <xf numFmtId="0" fontId="2" fillId="2" borderId="0" xfId="0" applyFont="1" applyFill="1" applyBorder="1" applyAlignment="1">
      <alignment horizontal="center" vertical="center"/>
    </xf>
    <xf numFmtId="0" fontId="2" fillId="2" borderId="0" xfId="0" applyFont="1" applyFill="1"/>
    <xf numFmtId="0" fontId="0" fillId="2" borderId="0" xfId="0" applyFill="1" applyAlignment="1">
      <alignment wrapText="1"/>
    </xf>
    <xf numFmtId="42" fontId="0" fillId="2" borderId="0" xfId="0" applyNumberFormat="1" applyFill="1" applyBorder="1"/>
    <xf numFmtId="0" fontId="0" fillId="2" borderId="0" xfId="0" applyNumberFormat="1" applyFill="1" applyBorder="1"/>
    <xf numFmtId="165" fontId="0" fillId="2" borderId="0" xfId="0" applyNumberFormat="1" applyFill="1" applyBorder="1"/>
    <xf numFmtId="9" fontId="2" fillId="2" borderId="0" xfId="0" applyNumberFormat="1" applyFont="1" applyFill="1" applyBorder="1"/>
    <xf numFmtId="0" fontId="4" fillId="2" borderId="0" xfId="0" applyFont="1" applyFill="1" applyAlignment="1">
      <alignment wrapText="1"/>
    </xf>
    <xf numFmtId="0" fontId="0" fillId="2" borderId="0" xfId="0" applyFill="1" applyAlignment="1">
      <alignment wrapText="1"/>
    </xf>
    <xf numFmtId="6" fontId="0" fillId="2" borderId="0" xfId="0" applyNumberFormat="1" applyFill="1"/>
    <xf numFmtId="168" fontId="2" fillId="2" borderId="1" xfId="1" applyNumberFormat="1" applyFont="1" applyFill="1" applyBorder="1" applyAlignment="1">
      <alignment horizontal="center" vertical="center" wrapText="1"/>
    </xf>
    <xf numFmtId="44" fontId="2" fillId="2" borderId="1" xfId="3" applyNumberFormat="1" applyFont="1" applyFill="1" applyBorder="1" applyAlignment="1">
      <alignment horizontal="center" vertical="center"/>
    </xf>
    <xf numFmtId="44" fontId="0" fillId="2" borderId="0" xfId="0" applyNumberFormat="1" applyFill="1"/>
    <xf numFmtId="167" fontId="0" fillId="2" borderId="0" xfId="0" applyNumberFormat="1" applyFill="1" applyBorder="1"/>
    <xf numFmtId="0" fontId="3" fillId="2" borderId="0" xfId="0" applyFont="1" applyFill="1" applyBorder="1" applyAlignment="1">
      <alignment vertical="center"/>
    </xf>
    <xf numFmtId="0" fontId="3" fillId="2" borderId="0" xfId="0" applyFont="1" applyFill="1" applyBorder="1" applyAlignment="1">
      <alignment horizontal="left" vertical="center"/>
    </xf>
    <xf numFmtId="164" fontId="2" fillId="2" borderId="0" xfId="0" applyNumberFormat="1" applyFont="1" applyFill="1" applyBorder="1" applyAlignment="1">
      <alignment horizontal="center" vertical="center"/>
    </xf>
    <xf numFmtId="0" fontId="11" fillId="2" borderId="1" xfId="0" applyFont="1" applyFill="1" applyBorder="1" applyAlignment="1">
      <alignment horizontal="center" vertical="center"/>
    </xf>
    <xf numFmtId="0" fontId="11" fillId="2" borderId="0" xfId="0" applyFont="1" applyFill="1"/>
    <xf numFmtId="44" fontId="11" fillId="2" borderId="1" xfId="0" applyNumberFormat="1" applyFont="1" applyFill="1" applyBorder="1"/>
    <xf numFmtId="44" fontId="0" fillId="2" borderId="1" xfId="1" applyFont="1" applyFill="1" applyBorder="1"/>
    <xf numFmtId="44" fontId="4" fillId="2" borderId="1" xfId="1" applyFont="1" applyFill="1" applyBorder="1"/>
    <xf numFmtId="44" fontId="0" fillId="0" borderId="1" xfId="1" applyFont="1" applyBorder="1"/>
    <xf numFmtId="44" fontId="0" fillId="2" borderId="2" xfId="1" applyFont="1" applyFill="1" applyBorder="1"/>
    <xf numFmtId="44" fontId="4" fillId="2" borderId="3" xfId="1" applyFont="1" applyFill="1" applyBorder="1" applyAlignment="1">
      <alignment horizontal="center" vertical="center" wrapText="1"/>
    </xf>
    <xf numFmtId="44" fontId="11" fillId="2" borderId="1" xfId="1" applyFont="1" applyFill="1" applyBorder="1"/>
    <xf numFmtId="44" fontId="0" fillId="2" borderId="1" xfId="1" applyFont="1" applyFill="1" applyBorder="1" applyAlignment="1">
      <alignment vertical="center"/>
    </xf>
    <xf numFmtId="44" fontId="0" fillId="2" borderId="1" xfId="1" applyFont="1" applyFill="1" applyBorder="1" applyAlignment="1">
      <alignment horizontal="center" vertical="center"/>
    </xf>
    <xf numFmtId="42" fontId="0" fillId="2" borderId="1" xfId="2" applyNumberFormat="1" applyFont="1" applyFill="1" applyBorder="1"/>
    <xf numFmtId="44" fontId="0" fillId="2" borderId="0" xfId="0" applyNumberFormat="1" applyFill="1" applyAlignment="1">
      <alignment vertical="center"/>
    </xf>
    <xf numFmtId="10" fontId="3" fillId="2" borderId="1" xfId="2" applyNumberFormat="1" applyFont="1" applyFill="1" applyBorder="1" applyAlignment="1">
      <alignment horizontal="center" vertical="center"/>
    </xf>
    <xf numFmtId="44" fontId="5" fillId="2" borderId="1" xfId="1" applyFont="1" applyFill="1" applyBorder="1" applyAlignment="1">
      <alignment vertical="center"/>
    </xf>
    <xf numFmtId="44" fontId="0" fillId="2" borderId="0" xfId="0" applyNumberFormat="1" applyFill="1" applyBorder="1"/>
    <xf numFmtId="0" fontId="9" fillId="0" borderId="0" xfId="0" applyFont="1"/>
    <xf numFmtId="44" fontId="9" fillId="2" borderId="0" xfId="0" applyNumberFormat="1" applyFont="1" applyFill="1"/>
    <xf numFmtId="44" fontId="9" fillId="2" borderId="0" xfId="0" applyNumberFormat="1" applyFont="1" applyFill="1" applyBorder="1"/>
    <xf numFmtId="0" fontId="9" fillId="2" borderId="0" xfId="0" applyFont="1" applyFill="1"/>
    <xf numFmtId="0" fontId="9" fillId="2" borderId="0" xfId="0" applyFont="1" applyFill="1" applyBorder="1"/>
    <xf numFmtId="10" fontId="0" fillId="2" borderId="1" xfId="0" applyNumberFormat="1" applyFont="1" applyFill="1" applyBorder="1" applyAlignment="1">
      <alignment horizontal="center" vertical="center"/>
    </xf>
    <xf numFmtId="9" fontId="9" fillId="2" borderId="1" xfId="2" applyFont="1" applyFill="1" applyBorder="1" applyAlignment="1">
      <alignment horizontal="center" vertical="center"/>
    </xf>
    <xf numFmtId="44" fontId="2" fillId="2" borderId="1" xfId="1" applyFont="1" applyFill="1" applyBorder="1"/>
    <xf numFmtId="44" fontId="0" fillId="0" borderId="0" xfId="1" applyFont="1"/>
    <xf numFmtId="44" fontId="0" fillId="2" borderId="0" xfId="1" applyFont="1" applyFill="1"/>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 fillId="2" borderId="8" xfId="0" applyFont="1" applyFill="1" applyBorder="1" applyAlignment="1">
      <alignment horizontal="left" vertical="center"/>
    </xf>
    <xf numFmtId="0" fontId="2" fillId="2" borderId="8" xfId="0" applyFont="1" applyFill="1" applyBorder="1" applyAlignment="1">
      <alignment horizontal="center" vertical="center"/>
    </xf>
    <xf numFmtId="0" fontId="4" fillId="2" borderId="6" xfId="0" applyFont="1" applyFill="1" applyBorder="1" applyAlignment="1">
      <alignment horizontal="center" wrapText="1"/>
    </xf>
    <xf numFmtId="0" fontId="4" fillId="2" borderId="12" xfId="0" applyFont="1" applyFill="1" applyBorder="1" applyAlignment="1">
      <alignment horizontal="center" wrapText="1"/>
    </xf>
    <xf numFmtId="0" fontId="8" fillId="2" borderId="1" xfId="0" applyFont="1" applyFill="1" applyBorder="1" applyAlignment="1">
      <alignment horizontal="center" wrapText="1"/>
    </xf>
    <xf numFmtId="0" fontId="8" fillId="2" borderId="1" xfId="0" applyFont="1" applyFill="1" applyBorder="1" applyAlignment="1">
      <alignment horizontal="center"/>
    </xf>
    <xf numFmtId="44" fontId="0" fillId="2" borderId="1" xfId="1" applyFont="1" applyFill="1" applyBorder="1" applyAlignment="1">
      <alignment horizontal="center" vertical="center"/>
    </xf>
    <xf numFmtId="44" fontId="2" fillId="2" borderId="0" xfId="3" applyNumberFormat="1" applyFont="1" applyFill="1" applyBorder="1" applyAlignment="1">
      <alignment horizontal="center" vertical="center"/>
    </xf>
    <xf numFmtId="44" fontId="0" fillId="5" borderId="1" xfId="1" applyFont="1" applyFill="1" applyBorder="1"/>
    <xf numFmtId="9" fontId="2" fillId="5" borderId="1" xfId="2" applyFont="1" applyFill="1" applyBorder="1" applyAlignment="1">
      <alignment horizontal="center" vertical="center"/>
    </xf>
    <xf numFmtId="44" fontId="7" fillId="5" borderId="1" xfId="1" applyFont="1" applyFill="1" applyBorder="1"/>
    <xf numFmtId="44" fontId="0" fillId="0" borderId="1" xfId="1" applyFont="1" applyFill="1" applyBorder="1"/>
    <xf numFmtId="0" fontId="0" fillId="0" borderId="0" xfId="0" applyFill="1"/>
    <xf numFmtId="0" fontId="0" fillId="0" borderId="0" xfId="0" applyFill="1" applyBorder="1"/>
    <xf numFmtId="0" fontId="3" fillId="0" borderId="2" xfId="0" applyFont="1" applyFill="1" applyBorder="1" applyAlignment="1">
      <alignment horizontal="left" vertical="center"/>
    </xf>
    <xf numFmtId="44" fontId="0" fillId="6" borderId="1" xfId="1" applyFont="1" applyFill="1" applyBorder="1"/>
    <xf numFmtId="0" fontId="3" fillId="7" borderId="10" xfId="0" applyFont="1" applyFill="1" applyBorder="1" applyAlignment="1">
      <alignment horizontal="left" vertical="center"/>
    </xf>
    <xf numFmtId="44" fontId="0" fillId="7" borderId="1" xfId="1" applyFont="1" applyFill="1" applyBorder="1"/>
    <xf numFmtId="168" fontId="0" fillId="2" borderId="0" xfId="0" applyNumberFormat="1" applyFill="1"/>
    <xf numFmtId="0" fontId="3" fillId="2" borderId="1" xfId="0" applyFont="1" applyFill="1" applyBorder="1" applyAlignment="1">
      <alignment vertical="center"/>
    </xf>
    <xf numFmtId="42" fontId="3" fillId="2" borderId="1" xfId="1" applyNumberFormat="1" applyFont="1" applyFill="1" applyBorder="1" applyAlignment="1">
      <alignment horizontal="center" vertical="center"/>
    </xf>
    <xf numFmtId="44" fontId="2" fillId="2" borderId="1" xfId="3" applyNumberFormat="1" applyFont="1" applyFill="1" applyBorder="1" applyAlignment="1">
      <alignment horizontal="center"/>
    </xf>
    <xf numFmtId="44" fontId="2" fillId="2" borderId="8" xfId="3" applyNumberFormat="1" applyFont="1" applyFill="1" applyBorder="1" applyAlignment="1">
      <alignment horizontal="center" vertical="center"/>
    </xf>
    <xf numFmtId="44" fontId="2" fillId="2" borderId="8" xfId="3" applyNumberFormat="1" applyFont="1" applyFill="1" applyBorder="1" applyAlignment="1">
      <alignment horizontal="center"/>
    </xf>
    <xf numFmtId="44" fontId="0" fillId="0" borderId="17" xfId="0" applyNumberFormat="1" applyBorder="1"/>
    <xf numFmtId="44" fontId="2" fillId="2" borderId="16" xfId="3" applyNumberFormat="1" applyFont="1" applyFill="1" applyBorder="1" applyAlignment="1">
      <alignment horizontal="center"/>
    </xf>
    <xf numFmtId="0" fontId="3" fillId="2" borderId="8" xfId="0" applyFont="1" applyFill="1" applyBorder="1"/>
    <xf numFmtId="168" fontId="2" fillId="2" borderId="8" xfId="1" applyNumberFormat="1" applyFont="1" applyFill="1" applyBorder="1" applyAlignment="1">
      <alignment horizontal="center" vertical="center" wrapText="1"/>
    </xf>
    <xf numFmtId="0" fontId="3" fillId="2" borderId="9" xfId="0" applyFont="1" applyFill="1" applyBorder="1" applyAlignment="1">
      <alignment horizontal="center" vertical="center" wrapText="1"/>
    </xf>
    <xf numFmtId="44" fontId="13" fillId="2" borderId="8" xfId="0" applyNumberFormat="1" applyFont="1" applyFill="1" applyBorder="1" applyAlignment="1">
      <alignment horizontal="center" vertical="center"/>
    </xf>
    <xf numFmtId="44" fontId="14" fillId="2" borderId="8" xfId="0" applyNumberFormat="1" applyFont="1" applyFill="1" applyBorder="1" applyAlignment="1">
      <alignment horizontal="center" vertical="center"/>
    </xf>
    <xf numFmtId="9" fontId="13" fillId="2" borderId="8" xfId="2" applyFont="1" applyFill="1" applyBorder="1" applyAlignment="1">
      <alignment horizontal="center" vertical="center"/>
    </xf>
    <xf numFmtId="44" fontId="14" fillId="2" borderId="8" xfId="1" applyFont="1" applyFill="1" applyBorder="1"/>
    <xf numFmtId="9" fontId="2" fillId="2" borderId="8" xfId="2" applyFont="1" applyFill="1" applyBorder="1" applyAlignment="1">
      <alignment horizontal="center" vertical="center"/>
    </xf>
    <xf numFmtId="0" fontId="5" fillId="2" borderId="9" xfId="0" applyFont="1" applyFill="1" applyBorder="1" applyAlignment="1">
      <alignment horizontal="center" wrapText="1"/>
    </xf>
    <xf numFmtId="0" fontId="5" fillId="2" borderId="9" xfId="0" applyFont="1" applyFill="1" applyBorder="1" applyAlignment="1">
      <alignment horizontal="center" vertical="center" wrapText="1"/>
    </xf>
    <xf numFmtId="44" fontId="14" fillId="0" borderId="8" xfId="0" applyNumberFormat="1" applyFont="1" applyBorder="1" applyAlignment="1"/>
    <xf numFmtId="0" fontId="5" fillId="2" borderId="9" xfId="0" applyFont="1" applyFill="1" applyBorder="1" applyAlignment="1">
      <alignment horizontal="center" vertical="top" wrapText="1"/>
    </xf>
    <xf numFmtId="10" fontId="3" fillId="2" borderId="8" xfId="2" applyNumberFormat="1" applyFont="1" applyFill="1" applyBorder="1" applyAlignment="1">
      <alignment horizontal="center" vertical="center"/>
    </xf>
    <xf numFmtId="44" fontId="9" fillId="2" borderId="4" xfId="1" applyFont="1" applyFill="1" applyBorder="1" applyAlignment="1">
      <alignment horizontal="right" vertical="center"/>
    </xf>
    <xf numFmtId="44" fontId="14" fillId="2" borderId="8" xfId="1" applyFont="1" applyFill="1" applyBorder="1" applyAlignment="1">
      <alignment vertical="center"/>
    </xf>
    <xf numFmtId="9" fontId="9" fillId="2" borderId="8" xfId="2" applyFont="1" applyFill="1" applyBorder="1" applyAlignment="1">
      <alignment horizontal="center" vertical="center"/>
    </xf>
    <xf numFmtId="44" fontId="15" fillId="0" borderId="8" xfId="0" applyNumberFormat="1" applyFont="1" applyBorder="1"/>
    <xf numFmtId="0" fontId="0" fillId="2" borderId="0" xfId="0" applyFill="1" applyAlignment="1">
      <alignment wrapText="1"/>
    </xf>
    <xf numFmtId="0" fontId="0" fillId="0" borderId="0" xfId="0" applyAlignment="1">
      <alignment wrapText="1"/>
    </xf>
    <xf numFmtId="0" fontId="8" fillId="2" borderId="15"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0" borderId="20" xfId="0" applyFont="1" applyBorder="1" applyAlignment="1">
      <alignment horizontal="center" vertical="center" wrapText="1"/>
    </xf>
    <xf numFmtId="0" fontId="8" fillId="0" borderId="18"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0" fillId="0" borderId="10" xfId="0" applyBorder="1" applyAlignment="1">
      <alignment wrapText="1"/>
    </xf>
    <xf numFmtId="0" fontId="0" fillId="0" borderId="3" xfId="0" applyBorder="1" applyAlignment="1">
      <alignment wrapText="1"/>
    </xf>
    <xf numFmtId="0" fontId="2" fillId="2" borderId="2"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2" xfId="0" applyFont="1" applyFill="1" applyBorder="1" applyAlignment="1">
      <alignment horizontal="left" vertical="center"/>
    </xf>
    <xf numFmtId="0" fontId="2" fillId="2" borderId="10" xfId="0" applyFont="1" applyFill="1" applyBorder="1" applyAlignment="1">
      <alignment horizontal="left" vertical="center"/>
    </xf>
    <xf numFmtId="0" fontId="2" fillId="2" borderId="3" xfId="0" applyFont="1" applyFill="1" applyBorder="1" applyAlignment="1">
      <alignment horizontal="left" vertical="center"/>
    </xf>
    <xf numFmtId="0" fontId="2" fillId="2" borderId="0" xfId="0" applyFont="1" applyFill="1" applyBorder="1" applyAlignment="1">
      <alignment horizontal="center"/>
    </xf>
    <xf numFmtId="0" fontId="3" fillId="2" borderId="2"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 xfId="0" applyFont="1" applyFill="1" applyBorder="1" applyAlignment="1">
      <alignment horizontal="center"/>
    </xf>
    <xf numFmtId="0" fontId="3" fillId="2" borderId="10" xfId="0" applyFont="1" applyFill="1" applyBorder="1" applyAlignment="1">
      <alignment horizontal="center"/>
    </xf>
    <xf numFmtId="0" fontId="3" fillId="2" borderId="6" xfId="0" applyFont="1" applyFill="1" applyBorder="1" applyAlignment="1">
      <alignment horizontal="left" vertical="center"/>
    </xf>
    <xf numFmtId="0" fontId="3" fillId="2" borderId="12" xfId="0" applyFont="1" applyFill="1" applyBorder="1" applyAlignment="1">
      <alignment horizontal="left" vertical="center"/>
    </xf>
    <xf numFmtId="0" fontId="3" fillId="2" borderId="7" xfId="0" applyFont="1" applyFill="1" applyBorder="1" applyAlignment="1">
      <alignment horizontal="left" vertical="center"/>
    </xf>
    <xf numFmtId="0" fontId="3" fillId="2" borderId="2" xfId="0" applyFont="1" applyFill="1" applyBorder="1" applyAlignment="1">
      <alignment horizontal="left" vertical="center"/>
    </xf>
    <xf numFmtId="0" fontId="3" fillId="2" borderId="10"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14" xfId="0" applyFont="1" applyFill="1" applyBorder="1" applyAlignment="1">
      <alignment horizontal="left" vertical="center"/>
    </xf>
    <xf numFmtId="0" fontId="3" fillId="2" borderId="5" xfId="0" applyFont="1" applyFill="1" applyBorder="1" applyAlignment="1">
      <alignment horizontal="left" vertical="center"/>
    </xf>
    <xf numFmtId="0" fontId="2" fillId="6" borderId="2" xfId="0" applyFont="1" applyFill="1" applyBorder="1" applyAlignment="1">
      <alignment horizontal="left" vertical="center"/>
    </xf>
    <xf numFmtId="0" fontId="2" fillId="6" borderId="10" xfId="0" applyFont="1" applyFill="1" applyBorder="1" applyAlignment="1">
      <alignment horizontal="left" vertical="center"/>
    </xf>
    <xf numFmtId="0" fontId="2" fillId="6" borderId="3" xfId="0" applyFont="1" applyFill="1" applyBorder="1" applyAlignment="1">
      <alignment horizontal="left" vertical="center"/>
    </xf>
    <xf numFmtId="0" fontId="12" fillId="2" borderId="4"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5" xfId="0" applyFont="1" applyFill="1" applyBorder="1" applyAlignment="1">
      <alignment horizontal="center" vertical="center"/>
    </xf>
    <xf numFmtId="0" fontId="2" fillId="0" borderId="2" xfId="0" applyFont="1" applyFill="1" applyBorder="1" applyAlignment="1">
      <alignment horizontal="left" vertical="center"/>
    </xf>
    <xf numFmtId="0" fontId="2" fillId="0" borderId="10" xfId="0" applyFont="1" applyFill="1" applyBorder="1" applyAlignment="1">
      <alignment horizontal="left" vertical="center"/>
    </xf>
    <xf numFmtId="0" fontId="2" fillId="0" borderId="3" xfId="0" applyFont="1" applyFill="1" applyBorder="1" applyAlignment="1">
      <alignment horizontal="left" vertical="center"/>
    </xf>
    <xf numFmtId="0" fontId="4" fillId="2" borderId="4" xfId="0" applyFont="1" applyFill="1" applyBorder="1" applyAlignment="1">
      <alignment horizontal="center"/>
    </xf>
    <xf numFmtId="0" fontId="4" fillId="2" borderId="14" xfId="0" applyFont="1" applyFill="1" applyBorder="1" applyAlignment="1">
      <alignment horizontal="center"/>
    </xf>
    <xf numFmtId="0" fontId="4" fillId="2" borderId="5" xfId="0" applyFont="1" applyFill="1" applyBorder="1" applyAlignment="1">
      <alignment horizontal="center"/>
    </xf>
    <xf numFmtId="0" fontId="0" fillId="2" borderId="2" xfId="0" applyFill="1" applyBorder="1" applyAlignment="1">
      <alignment horizontal="left"/>
    </xf>
    <xf numFmtId="0" fontId="0" fillId="2" borderId="3" xfId="0" applyFill="1" applyBorder="1" applyAlignment="1">
      <alignment horizontal="left"/>
    </xf>
    <xf numFmtId="44" fontId="0" fillId="2" borderId="1" xfId="1" applyFont="1" applyFill="1" applyBorder="1" applyAlignment="1">
      <alignment horizontal="center" vertical="center"/>
    </xf>
    <xf numFmtId="44" fontId="0" fillId="2" borderId="8" xfId="1" applyFont="1" applyFill="1" applyBorder="1" applyAlignment="1">
      <alignment horizontal="center" vertical="center" wrapText="1"/>
    </xf>
    <xf numFmtId="44" fontId="0" fillId="2" borderId="11" xfId="1" applyFont="1" applyFill="1" applyBorder="1" applyAlignment="1">
      <alignment horizontal="center" vertical="center" wrapText="1"/>
    </xf>
    <xf numFmtId="44" fontId="0" fillId="2" borderId="9" xfId="1"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3" fillId="2" borderId="13"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2"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 xfId="0"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5" xfId="0" applyNumberFormat="1" applyFont="1" applyFill="1" applyBorder="1" applyAlignment="1">
      <alignment horizontal="center" vertical="center" wrapText="1"/>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3" fillId="2" borderId="2" xfId="0" applyFont="1" applyFill="1" applyBorder="1" applyAlignment="1">
      <alignment horizontal="left"/>
    </xf>
    <xf numFmtId="0" fontId="3" fillId="2" borderId="10" xfId="0" applyFont="1" applyFill="1" applyBorder="1" applyAlignment="1">
      <alignment horizontal="left"/>
    </xf>
    <xf numFmtId="0" fontId="3" fillId="2" borderId="3" xfId="0" applyFont="1" applyFill="1" applyBorder="1" applyAlignment="1">
      <alignment horizontal="left"/>
    </xf>
    <xf numFmtId="0" fontId="0" fillId="0" borderId="2" xfId="0" applyBorder="1" applyAlignment="1">
      <alignment wrapText="1"/>
    </xf>
    <xf numFmtId="0" fontId="2" fillId="2" borderId="1" xfId="0" applyFont="1" applyFill="1" applyBorder="1" applyAlignment="1">
      <alignment horizontal="left" vertical="center"/>
    </xf>
    <xf numFmtId="0" fontId="3"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wrapText="1"/>
    </xf>
    <xf numFmtId="0" fontId="3" fillId="2" borderId="12" xfId="0" applyFont="1" applyFill="1" applyBorder="1" applyAlignment="1">
      <alignment horizontal="center" vertical="center"/>
    </xf>
    <xf numFmtId="0" fontId="8" fillId="2" borderId="21"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0" fillId="0" borderId="12" xfId="0" applyBorder="1" applyAlignment="1">
      <alignment wrapText="1"/>
    </xf>
    <xf numFmtId="0" fontId="0" fillId="0" borderId="7" xfId="0" applyBorder="1" applyAlignment="1">
      <alignment wrapText="1"/>
    </xf>
    <xf numFmtId="0" fontId="0" fillId="0" borderId="0" xfId="0" applyBorder="1" applyAlignment="1">
      <alignment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9" fontId="3" fillId="2" borderId="8" xfId="2" applyNumberFormat="1" applyFont="1" applyFill="1" applyBorder="1" applyAlignment="1">
      <alignment horizontal="center" vertical="center" wrapText="1"/>
    </xf>
    <xf numFmtId="9" fontId="3" fillId="2" borderId="11" xfId="2" applyNumberFormat="1" applyFont="1" applyFill="1" applyBorder="1" applyAlignment="1">
      <alignment horizontal="center" vertical="center" wrapText="1"/>
    </xf>
    <xf numFmtId="9" fontId="3" fillId="2" borderId="9" xfId="2" applyNumberFormat="1" applyFont="1" applyFill="1" applyBorder="1" applyAlignment="1">
      <alignment horizontal="center" vertical="center" wrapText="1"/>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6" fillId="2" borderId="6"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7" xfId="0" applyFont="1" applyFill="1" applyBorder="1" applyAlignment="1">
      <alignment horizontal="center" vertical="center"/>
    </xf>
    <xf numFmtId="0" fontId="9" fillId="2" borderId="4" xfId="0" applyFont="1" applyFill="1" applyBorder="1" applyAlignment="1">
      <alignment horizontal="left" vertical="center"/>
    </xf>
    <xf numFmtId="0" fontId="9" fillId="2" borderId="14" xfId="0" applyFont="1" applyFill="1" applyBorder="1" applyAlignment="1">
      <alignment horizontal="left" vertical="center"/>
    </xf>
    <xf numFmtId="0" fontId="9" fillId="2" borderId="5" xfId="0" applyFont="1" applyFill="1" applyBorder="1" applyAlignment="1">
      <alignment horizontal="left" vertical="center"/>
    </xf>
    <xf numFmtId="0" fontId="3" fillId="2" borderId="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3" xfId="0" applyFont="1" applyFill="1" applyBorder="1" applyAlignment="1">
      <alignment horizontal="left" vertical="center" wrapText="1"/>
    </xf>
    <xf numFmtId="9" fontId="2" fillId="2" borderId="8" xfId="2" applyFont="1" applyFill="1" applyBorder="1" applyAlignment="1">
      <alignment horizontal="center" vertical="center" wrapText="1"/>
    </xf>
    <xf numFmtId="0" fontId="5" fillId="2" borderId="9" xfId="0" applyFont="1" applyFill="1" applyBorder="1" applyAlignment="1">
      <alignment horizontal="center" vertical="center"/>
    </xf>
    <xf numFmtId="0" fontId="16" fillId="2" borderId="9" xfId="0" applyFont="1" applyFill="1" applyBorder="1" applyAlignment="1">
      <alignment horizontal="left"/>
    </xf>
    <xf numFmtId="0" fontId="16" fillId="2" borderId="2" xfId="0" applyFont="1" applyFill="1" applyBorder="1" applyAlignment="1">
      <alignment horizontal="left" vertical="center"/>
    </xf>
    <xf numFmtId="0" fontId="16" fillId="2" borderId="10" xfId="0" applyFont="1" applyFill="1" applyBorder="1" applyAlignment="1">
      <alignment horizontal="left" vertical="center"/>
    </xf>
    <xf numFmtId="0" fontId="16" fillId="0" borderId="2" xfId="0" applyFont="1" applyBorder="1" applyAlignment="1">
      <alignment horizontal="left" wrapText="1"/>
    </xf>
    <xf numFmtId="0" fontId="16" fillId="0" borderId="10" xfId="0" applyFont="1" applyBorder="1" applyAlignment="1">
      <alignment horizontal="left" wrapText="1"/>
    </xf>
    <xf numFmtId="0" fontId="16" fillId="0" borderId="3" xfId="0" applyFont="1" applyBorder="1" applyAlignment="1">
      <alignment horizontal="left" wrapText="1"/>
    </xf>
    <xf numFmtId="0" fontId="0" fillId="2" borderId="1" xfId="0" applyFill="1" applyBorder="1"/>
    <xf numFmtId="0" fontId="10" fillId="2" borderId="13" xfId="0" applyFont="1" applyFill="1" applyBorder="1" applyAlignment="1">
      <alignment wrapText="1"/>
    </xf>
    <xf numFmtId="0" fontId="8" fillId="2" borderId="0" xfId="0" applyFont="1" applyFill="1" applyBorder="1" applyAlignment="1">
      <alignment wrapText="1"/>
    </xf>
  </cellXfs>
  <cellStyles count="4">
    <cellStyle name="Millares" xfId="3" builtinId="3"/>
    <cellStyle name="Moneda" xfId="1" builtinId="4"/>
    <cellStyle name="Normal" xfId="0" builtinId="0"/>
    <cellStyle name="Porcentaje" xfId="2" builtinId="5"/>
  </cellStyles>
  <dxfs count="0"/>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218966</xdr:colOff>
      <xdr:row>0</xdr:row>
      <xdr:rowOff>514569</xdr:rowOff>
    </xdr:from>
    <xdr:to>
      <xdr:col>1</xdr:col>
      <xdr:colOff>1137308</xdr:colOff>
      <xdr:row>0</xdr:row>
      <xdr:rowOff>1285459</xdr:rowOff>
    </xdr:to>
    <xdr:pic>
      <xdr:nvPicPr>
        <xdr:cNvPr id="2" name="1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966" y="514569"/>
          <a:ext cx="1805152" cy="770890"/>
        </a:xfrm>
        <a:prstGeom prst="rect">
          <a:avLst/>
        </a:prstGeom>
        <a:noFill/>
        <a:ln>
          <a:noFill/>
        </a:ln>
        <a:extLst/>
      </xdr:spPr>
    </xdr:pic>
    <xdr:clientData/>
  </xdr:twoCellAnchor>
  <xdr:twoCellAnchor editAs="oneCell">
    <xdr:from>
      <xdr:col>0</xdr:col>
      <xdr:colOff>0</xdr:colOff>
      <xdr:row>152</xdr:row>
      <xdr:rowOff>197069</xdr:rowOff>
    </xdr:from>
    <xdr:to>
      <xdr:col>1</xdr:col>
      <xdr:colOff>1475390</xdr:colOff>
      <xdr:row>153</xdr:row>
      <xdr:rowOff>164226</xdr:rowOff>
    </xdr:to>
    <xdr:pic>
      <xdr:nvPicPr>
        <xdr:cNvPr id="5" name="4 Imagen" descr="Imagen que contiene dibujo&#10;&#10;Descripción generada automáticamente"/>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808" t="2182" r="50101" b="80486"/>
        <a:stretch/>
      </xdr:blipFill>
      <xdr:spPr bwMode="auto">
        <a:xfrm>
          <a:off x="0" y="53318103"/>
          <a:ext cx="2362200" cy="985346"/>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86"/>
  <sheetViews>
    <sheetView tabSelected="1" topLeftCell="A140" zoomScale="87" zoomScaleNormal="87" workbookViewId="0">
      <selection activeCell="A152" sqref="A152:F152"/>
    </sheetView>
  </sheetViews>
  <sheetFormatPr baseColWidth="10" defaultRowHeight="15" x14ac:dyDescent="0.25"/>
  <cols>
    <col min="1" max="1" width="13.28515625" customWidth="1"/>
    <col min="2" max="2" width="28.5703125" customWidth="1"/>
    <col min="3" max="3" width="20.140625" bestFit="1" customWidth="1"/>
    <col min="4" max="4" width="22" customWidth="1"/>
    <col min="5" max="5" width="20.140625" customWidth="1"/>
    <col min="6" max="6" width="20.85546875" customWidth="1"/>
    <col min="7" max="7" width="21" style="8" bestFit="1" customWidth="1"/>
    <col min="8" max="8" width="28.5703125" style="28" customWidth="1"/>
    <col min="9" max="10" width="11.42578125" style="8"/>
    <col min="11" max="19" width="11.42578125" style="28"/>
    <col min="20" max="37" width="11.42578125" style="8"/>
  </cols>
  <sheetData>
    <row r="1" spans="1:10" ht="132" customHeight="1" x14ac:dyDescent="0.25">
      <c r="A1" s="192" t="s">
        <v>146</v>
      </c>
      <c r="B1" s="129"/>
      <c r="C1" s="129"/>
      <c r="D1" s="129"/>
      <c r="E1" s="129"/>
      <c r="F1" s="130"/>
      <c r="I1" s="28"/>
      <c r="J1" s="84"/>
    </row>
    <row r="2" spans="1:10" ht="21" x14ac:dyDescent="0.35">
      <c r="A2" s="226" t="s">
        <v>147</v>
      </c>
      <c r="B2" s="227"/>
      <c r="C2" s="227"/>
      <c r="D2" s="227"/>
      <c r="E2" s="227"/>
      <c r="F2" s="228"/>
      <c r="I2" s="28"/>
      <c r="J2" s="84"/>
    </row>
    <row r="3" spans="1:10" ht="75.75" customHeight="1" x14ac:dyDescent="0.25">
      <c r="A3" s="23" t="s">
        <v>0</v>
      </c>
      <c r="B3" s="23" t="s">
        <v>5</v>
      </c>
      <c r="C3" s="23" t="s">
        <v>1</v>
      </c>
      <c r="D3" s="23" t="s">
        <v>2</v>
      </c>
      <c r="E3" s="23" t="s">
        <v>3</v>
      </c>
      <c r="F3" s="23" t="s">
        <v>4</v>
      </c>
    </row>
    <row r="4" spans="1:10" ht="20.25" customHeight="1" x14ac:dyDescent="0.25">
      <c r="A4" s="24" t="s">
        <v>6</v>
      </c>
      <c r="B4" s="42">
        <v>491374500</v>
      </c>
      <c r="C4" s="42">
        <v>485296800</v>
      </c>
      <c r="D4" s="42">
        <v>491374500</v>
      </c>
      <c r="E4" s="42">
        <f>+B4+C4</f>
        <v>976671300</v>
      </c>
      <c r="F4" s="9">
        <f>((D4-C4)/D4)</f>
        <v>1.236877371536374E-2</v>
      </c>
      <c r="G4" s="95"/>
    </row>
    <row r="5" spans="1:10" ht="19.5" customHeight="1" thickBot="1" x14ac:dyDescent="0.3">
      <c r="A5" s="103" t="s">
        <v>7</v>
      </c>
      <c r="B5" s="104">
        <f>+B4</f>
        <v>491374500</v>
      </c>
      <c r="C5" s="104">
        <f>SUM(C4)</f>
        <v>485296800</v>
      </c>
      <c r="D5" s="104">
        <f>+D4</f>
        <v>491374500</v>
      </c>
      <c r="E5" s="104">
        <f>+B5+C5</f>
        <v>976671300</v>
      </c>
      <c r="F5" s="221">
        <f>+F4</f>
        <v>1.236877371536374E-2</v>
      </c>
    </row>
    <row r="6" spans="1:10" ht="33" customHeight="1" thickBot="1" x14ac:dyDescent="0.3">
      <c r="A6" s="122"/>
      <c r="B6" s="123"/>
      <c r="C6" s="123"/>
      <c r="D6" s="123"/>
      <c r="E6" s="123"/>
      <c r="F6" s="124"/>
    </row>
    <row r="7" spans="1:10" ht="75.75" customHeight="1" x14ac:dyDescent="0.25">
      <c r="A7" s="172" t="s">
        <v>0</v>
      </c>
      <c r="B7" s="173"/>
      <c r="C7" s="105" t="s">
        <v>1</v>
      </c>
      <c r="D7" s="105" t="s">
        <v>2</v>
      </c>
      <c r="E7" s="105" t="s">
        <v>3</v>
      </c>
      <c r="F7" s="105" t="s">
        <v>4</v>
      </c>
    </row>
    <row r="8" spans="1:10" x14ac:dyDescent="0.25">
      <c r="A8" s="174"/>
      <c r="B8" s="175"/>
      <c r="C8" s="26" t="s">
        <v>8</v>
      </c>
      <c r="D8" s="26" t="s">
        <v>9</v>
      </c>
      <c r="E8" s="26" t="s">
        <v>10</v>
      </c>
      <c r="F8" s="26" t="s">
        <v>11</v>
      </c>
    </row>
    <row r="9" spans="1:10" x14ac:dyDescent="0.25">
      <c r="A9" s="146" t="s">
        <v>12</v>
      </c>
      <c r="B9" s="147"/>
      <c r="C9" s="96"/>
      <c r="D9" s="96"/>
      <c r="E9" s="96"/>
      <c r="F9" s="96"/>
    </row>
    <row r="10" spans="1:10" x14ac:dyDescent="0.25">
      <c r="A10" s="146" t="s">
        <v>13</v>
      </c>
      <c r="B10" s="147"/>
      <c r="C10" s="3"/>
      <c r="D10" s="60"/>
      <c r="E10" s="97"/>
      <c r="F10" s="25"/>
    </row>
    <row r="11" spans="1:10" x14ac:dyDescent="0.25">
      <c r="A11" s="134" t="s">
        <v>14</v>
      </c>
      <c r="B11" s="135"/>
      <c r="C11" s="43">
        <v>8400400</v>
      </c>
      <c r="D11" s="43">
        <v>11589200</v>
      </c>
      <c r="E11" s="98">
        <f>+C11+D11</f>
        <v>19989600</v>
      </c>
      <c r="F11" s="9">
        <f>((D11-C11)/D11)</f>
        <v>0.27515272840230559</v>
      </c>
    </row>
    <row r="12" spans="1:10" x14ac:dyDescent="0.25">
      <c r="A12" s="134" t="s">
        <v>15</v>
      </c>
      <c r="B12" s="135"/>
      <c r="C12" s="43">
        <v>12599700</v>
      </c>
      <c r="D12" s="43">
        <v>17382400</v>
      </c>
      <c r="E12" s="98">
        <f t="shared" ref="E12:E18" si="0">+C12+D12</f>
        <v>29982100</v>
      </c>
      <c r="F12" s="9">
        <f t="shared" ref="F12:F18" si="1">((D12-C12)/D12)</f>
        <v>0.27514612481590572</v>
      </c>
    </row>
    <row r="13" spans="1:10" x14ac:dyDescent="0.25">
      <c r="A13" s="134" t="s">
        <v>16</v>
      </c>
      <c r="B13" s="135"/>
      <c r="C13" s="43">
        <v>16797200</v>
      </c>
      <c r="D13" s="43">
        <v>23173500</v>
      </c>
      <c r="E13" s="98">
        <f t="shared" si="0"/>
        <v>39970700</v>
      </c>
      <c r="F13" s="9">
        <f t="shared" si="1"/>
        <v>0.2751548104515934</v>
      </c>
    </row>
    <row r="14" spans="1:10" ht="27.75" customHeight="1" x14ac:dyDescent="0.25">
      <c r="A14" s="176" t="s">
        <v>17</v>
      </c>
      <c r="B14" s="177"/>
      <c r="C14" s="43">
        <v>4743000</v>
      </c>
      <c r="D14" s="43">
        <v>13948500</v>
      </c>
      <c r="E14" s="98">
        <f t="shared" si="0"/>
        <v>18691500</v>
      </c>
      <c r="F14" s="9">
        <f t="shared" si="1"/>
        <v>0.65996343692870196</v>
      </c>
    </row>
    <row r="15" spans="1:10" x14ac:dyDescent="0.25">
      <c r="A15" s="146" t="s">
        <v>18</v>
      </c>
      <c r="B15" s="147"/>
      <c r="C15" s="43">
        <v>10143900</v>
      </c>
      <c r="D15" s="43">
        <v>34077350</v>
      </c>
      <c r="E15" s="98">
        <f t="shared" si="0"/>
        <v>44221250</v>
      </c>
      <c r="F15" s="9">
        <f t="shared" si="1"/>
        <v>0.70232720560724349</v>
      </c>
    </row>
    <row r="16" spans="1:10" x14ac:dyDescent="0.25">
      <c r="A16" s="146" t="s">
        <v>100</v>
      </c>
      <c r="B16" s="147"/>
      <c r="C16" s="43">
        <v>2597169</v>
      </c>
      <c r="D16" s="43">
        <v>4085483</v>
      </c>
      <c r="E16" s="98">
        <f t="shared" si="0"/>
        <v>6682652</v>
      </c>
      <c r="F16" s="9">
        <f t="shared" si="1"/>
        <v>0.36429327939927786</v>
      </c>
    </row>
    <row r="17" spans="1:6" ht="44.25" customHeight="1" thickBot="1" x14ac:dyDescent="0.3">
      <c r="A17" s="178" t="s">
        <v>19</v>
      </c>
      <c r="B17" s="179"/>
      <c r="C17" s="99">
        <v>11039698</v>
      </c>
      <c r="D17" s="99">
        <v>15897637</v>
      </c>
      <c r="E17" s="100">
        <f t="shared" si="0"/>
        <v>26937335</v>
      </c>
      <c r="F17" s="9">
        <f t="shared" si="1"/>
        <v>0.30557616833243834</v>
      </c>
    </row>
    <row r="18" spans="1:6" ht="15.75" thickBot="1" x14ac:dyDescent="0.3">
      <c r="A18" s="180" t="s">
        <v>20</v>
      </c>
      <c r="B18" s="181"/>
      <c r="C18" s="101">
        <f>SUM(C11:C17)</f>
        <v>66321067</v>
      </c>
      <c r="D18" s="101">
        <f>SUM(D11:D17)</f>
        <v>120154070</v>
      </c>
      <c r="E18" s="102">
        <f t="shared" si="0"/>
        <v>186475137</v>
      </c>
      <c r="F18" s="9">
        <f t="shared" si="1"/>
        <v>0.4480331211418806</v>
      </c>
    </row>
    <row r="19" spans="1:6" ht="35.25" customHeight="1" thickBot="1" x14ac:dyDescent="0.3">
      <c r="A19" s="122"/>
      <c r="B19" s="123"/>
      <c r="C19" s="123"/>
      <c r="D19" s="123"/>
      <c r="E19" s="123"/>
      <c r="F19" s="124"/>
    </row>
    <row r="20" spans="1:6" x14ac:dyDescent="0.25">
      <c r="A20" s="143" t="s">
        <v>21</v>
      </c>
      <c r="B20" s="144"/>
      <c r="C20" s="144"/>
      <c r="D20" s="145"/>
      <c r="E20" s="182">
        <v>51</v>
      </c>
      <c r="F20" s="183"/>
    </row>
    <row r="21" spans="1:6" x14ac:dyDescent="0.25">
      <c r="A21" s="146" t="s">
        <v>22</v>
      </c>
      <c r="B21" s="147"/>
      <c r="C21" s="147"/>
      <c r="D21" s="148"/>
      <c r="E21" s="127">
        <v>48</v>
      </c>
      <c r="F21" s="184"/>
    </row>
    <row r="22" spans="1:6" ht="15.75" thickBot="1" x14ac:dyDescent="0.3">
      <c r="A22" s="149" t="s">
        <v>23</v>
      </c>
      <c r="B22" s="150"/>
      <c r="C22" s="150"/>
      <c r="D22" s="151"/>
      <c r="E22" s="185">
        <f>((E21-E20)/E21)</f>
        <v>-6.25E-2</v>
      </c>
      <c r="F22" s="186"/>
    </row>
    <row r="23" spans="1:6" ht="47.25" customHeight="1" thickBot="1" x14ac:dyDescent="0.3">
      <c r="A23" s="198" t="s">
        <v>129</v>
      </c>
      <c r="B23" s="199"/>
      <c r="C23" s="199"/>
      <c r="D23" s="199"/>
      <c r="E23" s="199"/>
      <c r="F23" s="200"/>
    </row>
    <row r="24" spans="1:6" ht="60" x14ac:dyDescent="0.25">
      <c r="A24" s="182" t="s">
        <v>0</v>
      </c>
      <c r="B24" s="183"/>
      <c r="C24" s="105" t="s">
        <v>1</v>
      </c>
      <c r="D24" s="105" t="s">
        <v>2</v>
      </c>
      <c r="E24" s="105" t="s">
        <v>3</v>
      </c>
      <c r="F24" s="105" t="s">
        <v>4</v>
      </c>
    </row>
    <row r="25" spans="1:6" x14ac:dyDescent="0.25">
      <c r="A25" s="189" t="s">
        <v>24</v>
      </c>
      <c r="B25" s="190"/>
      <c r="C25" s="190"/>
      <c r="D25" s="190"/>
      <c r="E25" s="190"/>
      <c r="F25" s="190"/>
    </row>
    <row r="26" spans="1:6" x14ac:dyDescent="0.25">
      <c r="A26" s="189" t="s">
        <v>25</v>
      </c>
      <c r="B26" s="191"/>
      <c r="C26" s="72">
        <v>0</v>
      </c>
      <c r="D26" s="52">
        <v>699760</v>
      </c>
      <c r="E26" s="72">
        <v>0</v>
      </c>
      <c r="F26" s="9">
        <f>((D26-C26)/D26)</f>
        <v>1</v>
      </c>
    </row>
    <row r="27" spans="1:6" x14ac:dyDescent="0.25">
      <c r="A27" s="189" t="s">
        <v>26</v>
      </c>
      <c r="B27" s="191"/>
      <c r="C27" s="52">
        <v>0</v>
      </c>
      <c r="D27" s="52">
        <v>0</v>
      </c>
      <c r="E27" s="72">
        <v>0</v>
      </c>
      <c r="F27" s="9">
        <v>0</v>
      </c>
    </row>
    <row r="28" spans="1:6" x14ac:dyDescent="0.25">
      <c r="A28" s="189" t="s">
        <v>27</v>
      </c>
      <c r="B28" s="191"/>
      <c r="C28" s="52">
        <v>0</v>
      </c>
      <c r="D28" s="52">
        <v>0</v>
      </c>
      <c r="E28" s="72">
        <v>0</v>
      </c>
      <c r="F28" s="9">
        <v>0</v>
      </c>
    </row>
    <row r="29" spans="1:6" x14ac:dyDescent="0.25">
      <c r="A29" s="189" t="s">
        <v>28</v>
      </c>
      <c r="B29" s="191"/>
      <c r="C29" s="52">
        <v>0</v>
      </c>
      <c r="D29" s="52">
        <v>0</v>
      </c>
      <c r="E29" s="72">
        <v>0</v>
      </c>
      <c r="F29" s="9">
        <v>0</v>
      </c>
    </row>
    <row r="30" spans="1:6" x14ac:dyDescent="0.25">
      <c r="A30" s="189" t="s">
        <v>29</v>
      </c>
      <c r="B30" s="191"/>
      <c r="C30" s="52">
        <v>0</v>
      </c>
      <c r="D30" s="52">
        <v>0</v>
      </c>
      <c r="E30" s="72">
        <v>0</v>
      </c>
      <c r="F30" s="9">
        <v>0</v>
      </c>
    </row>
    <row r="31" spans="1:6" x14ac:dyDescent="0.25">
      <c r="A31" s="189" t="s">
        <v>7</v>
      </c>
      <c r="B31" s="191"/>
      <c r="C31" s="52">
        <f>SUM(C26:C30)</f>
        <v>0</v>
      </c>
      <c r="D31" s="52">
        <f t="shared" ref="D31:E31" si="2">SUM(D26:D30)</f>
        <v>699760</v>
      </c>
      <c r="E31" s="52">
        <f t="shared" si="2"/>
        <v>0</v>
      </c>
      <c r="F31" s="9">
        <f t="shared" ref="F31" si="3">((D31-C31)/D31)</f>
        <v>1</v>
      </c>
    </row>
    <row r="32" spans="1:6" x14ac:dyDescent="0.25">
      <c r="A32" s="8"/>
      <c r="B32" s="8"/>
      <c r="C32" s="8"/>
      <c r="D32" s="8"/>
      <c r="E32" s="8"/>
      <c r="F32" s="8"/>
    </row>
    <row r="33" spans="1:37" ht="37.5" customHeight="1" x14ac:dyDescent="0.25">
      <c r="A33" s="224" t="s">
        <v>77</v>
      </c>
      <c r="B33" s="225"/>
      <c r="C33" s="225"/>
      <c r="D33" s="225"/>
      <c r="E33" s="225"/>
      <c r="F33" s="225"/>
    </row>
    <row r="34" spans="1:37" ht="45" x14ac:dyDescent="0.25">
      <c r="A34" s="10" t="s">
        <v>78</v>
      </c>
      <c r="B34" s="205" t="s">
        <v>30</v>
      </c>
      <c r="C34" s="206"/>
      <c r="D34" s="11" t="s">
        <v>79</v>
      </c>
      <c r="E34" s="56" t="s">
        <v>120</v>
      </c>
      <c r="F34" s="11" t="s">
        <v>144</v>
      </c>
    </row>
    <row r="35" spans="1:37" s="18" customFormat="1" x14ac:dyDescent="0.25">
      <c r="A35" s="49">
        <v>1</v>
      </c>
      <c r="B35" s="187" t="s">
        <v>31</v>
      </c>
      <c r="C35" s="188"/>
      <c r="D35" s="51">
        <v>158397</v>
      </c>
      <c r="E35" s="57">
        <v>0</v>
      </c>
      <c r="F35" s="49">
        <v>0</v>
      </c>
      <c r="G35" s="50"/>
      <c r="H35" s="28"/>
      <c r="I35" s="8"/>
      <c r="J35" s="8"/>
      <c r="K35" s="28"/>
      <c r="L35" s="28"/>
      <c r="M35" s="28"/>
      <c r="N35" s="28"/>
      <c r="O35" s="28"/>
      <c r="P35" s="28"/>
      <c r="Q35" s="28"/>
      <c r="R35" s="28"/>
      <c r="S35" s="28"/>
      <c r="T35" s="8"/>
      <c r="U35" s="8"/>
      <c r="V35" s="8"/>
      <c r="W35" s="8"/>
      <c r="X35" s="8"/>
      <c r="Y35" s="8"/>
      <c r="Z35" s="8"/>
      <c r="AA35" s="8"/>
      <c r="AB35" s="8"/>
      <c r="AC35" s="8"/>
      <c r="AD35" s="8"/>
      <c r="AE35" s="8"/>
      <c r="AF35" s="8"/>
      <c r="AG35" s="8"/>
      <c r="AH35" s="8"/>
      <c r="AI35" s="8"/>
      <c r="AJ35" s="8"/>
      <c r="AK35" s="8"/>
    </row>
    <row r="36" spans="1:37" s="18" customFormat="1" x14ac:dyDescent="0.25">
      <c r="A36" s="49">
        <v>2</v>
      </c>
      <c r="B36" s="187" t="s">
        <v>32</v>
      </c>
      <c r="C36" s="188"/>
      <c r="D36" s="51">
        <v>99507</v>
      </c>
      <c r="E36" s="57">
        <v>0</v>
      </c>
      <c r="F36" s="49">
        <v>0</v>
      </c>
      <c r="G36" s="50"/>
      <c r="H36" s="28"/>
      <c r="I36" s="8"/>
      <c r="J36" s="8"/>
      <c r="K36" s="28"/>
      <c r="L36" s="28"/>
      <c r="M36" s="28"/>
      <c r="N36" s="28"/>
      <c r="O36" s="28"/>
      <c r="P36" s="28"/>
      <c r="Q36" s="28"/>
      <c r="R36" s="28"/>
      <c r="S36" s="28"/>
      <c r="T36" s="8"/>
      <c r="U36" s="8"/>
      <c r="V36" s="8"/>
      <c r="W36" s="8"/>
      <c r="X36" s="8"/>
      <c r="Y36" s="8"/>
      <c r="Z36" s="8"/>
      <c r="AA36" s="8"/>
      <c r="AB36" s="8"/>
      <c r="AC36" s="8"/>
      <c r="AD36" s="8"/>
      <c r="AE36" s="8"/>
      <c r="AF36" s="8"/>
      <c r="AG36" s="8"/>
      <c r="AH36" s="8"/>
      <c r="AI36" s="8"/>
      <c r="AJ36" s="8"/>
      <c r="AK36" s="8"/>
    </row>
    <row r="37" spans="1:37" s="18" customFormat="1" x14ac:dyDescent="0.25">
      <c r="A37" s="49">
        <v>3</v>
      </c>
      <c r="B37" s="187" t="s">
        <v>33</v>
      </c>
      <c r="C37" s="188"/>
      <c r="D37" s="51">
        <v>44839</v>
      </c>
      <c r="E37" s="57">
        <v>0</v>
      </c>
      <c r="F37" s="49">
        <v>0</v>
      </c>
      <c r="G37" s="50"/>
      <c r="H37" s="28"/>
      <c r="I37" s="8"/>
      <c r="J37" s="8"/>
      <c r="K37" s="28"/>
      <c r="L37" s="28"/>
      <c r="M37" s="28"/>
      <c r="N37" s="28"/>
      <c r="O37" s="28"/>
      <c r="P37" s="28"/>
      <c r="Q37" s="28"/>
      <c r="R37" s="28"/>
      <c r="S37" s="28"/>
      <c r="T37" s="8"/>
      <c r="U37" s="8"/>
      <c r="V37" s="8"/>
      <c r="W37" s="8"/>
      <c r="X37" s="8"/>
      <c r="Y37" s="8"/>
      <c r="Z37" s="8"/>
      <c r="AA37" s="8"/>
      <c r="AB37" s="8"/>
      <c r="AC37" s="8"/>
      <c r="AD37" s="8"/>
      <c r="AE37" s="8"/>
      <c r="AF37" s="8"/>
      <c r="AG37" s="8"/>
      <c r="AH37" s="8"/>
      <c r="AI37" s="8"/>
      <c r="AJ37" s="8"/>
      <c r="AK37" s="8"/>
    </row>
    <row r="38" spans="1:37" s="18" customFormat="1" x14ac:dyDescent="0.25">
      <c r="A38" s="49">
        <v>4</v>
      </c>
      <c r="B38" s="187" t="s">
        <v>34</v>
      </c>
      <c r="C38" s="188"/>
      <c r="D38" s="51">
        <v>158392</v>
      </c>
      <c r="E38" s="57">
        <v>0</v>
      </c>
      <c r="F38" s="49">
        <v>0</v>
      </c>
      <c r="G38" s="50"/>
      <c r="H38" s="28"/>
      <c r="I38" s="8"/>
      <c r="J38" s="8"/>
      <c r="K38" s="28"/>
      <c r="L38" s="28"/>
      <c r="M38" s="28"/>
      <c r="N38" s="28"/>
      <c r="O38" s="28"/>
      <c r="P38" s="28"/>
      <c r="Q38" s="28"/>
      <c r="R38" s="28"/>
      <c r="S38" s="28"/>
      <c r="T38" s="8"/>
      <c r="U38" s="8"/>
      <c r="V38" s="8"/>
      <c r="W38" s="8"/>
      <c r="X38" s="8"/>
      <c r="Y38" s="8"/>
      <c r="Z38" s="8"/>
      <c r="AA38" s="8"/>
      <c r="AB38" s="8"/>
      <c r="AC38" s="8"/>
      <c r="AD38" s="8"/>
      <c r="AE38" s="8"/>
      <c r="AF38" s="8"/>
      <c r="AG38" s="8"/>
      <c r="AH38" s="8"/>
      <c r="AI38" s="8"/>
      <c r="AJ38" s="8"/>
      <c r="AK38" s="8"/>
    </row>
    <row r="39" spans="1:37" s="18" customFormat="1" x14ac:dyDescent="0.25">
      <c r="A39" s="49">
        <v>5</v>
      </c>
      <c r="B39" s="187" t="s">
        <v>35</v>
      </c>
      <c r="C39" s="188"/>
      <c r="D39" s="51">
        <v>44839</v>
      </c>
      <c r="E39" s="57">
        <v>79770</v>
      </c>
      <c r="F39" s="9">
        <f>((E39-D39)/E39)</f>
        <v>0.43789645230036356</v>
      </c>
      <c r="G39" s="50"/>
      <c r="H39" s="28"/>
      <c r="I39" s="8"/>
      <c r="J39" s="8"/>
      <c r="K39" s="28"/>
      <c r="L39" s="28"/>
      <c r="M39" s="28"/>
      <c r="N39" s="28"/>
      <c r="O39" s="28"/>
      <c r="P39" s="28"/>
      <c r="Q39" s="28"/>
      <c r="R39" s="28"/>
      <c r="S39" s="28"/>
      <c r="T39" s="8"/>
      <c r="U39" s="8"/>
      <c r="V39" s="8"/>
      <c r="W39" s="8"/>
      <c r="X39" s="8"/>
      <c r="Y39" s="8"/>
      <c r="Z39" s="8"/>
      <c r="AA39" s="8"/>
      <c r="AB39" s="8"/>
      <c r="AC39" s="8"/>
      <c r="AD39" s="8"/>
      <c r="AE39" s="8"/>
      <c r="AF39" s="8"/>
      <c r="AG39" s="8"/>
      <c r="AH39" s="8"/>
      <c r="AI39" s="8"/>
      <c r="AJ39" s="8"/>
      <c r="AK39" s="8"/>
    </row>
    <row r="40" spans="1:37" s="18" customFormat="1" x14ac:dyDescent="0.25">
      <c r="A40" s="49">
        <v>6</v>
      </c>
      <c r="B40" s="187" t="s">
        <v>36</v>
      </c>
      <c r="C40" s="188"/>
      <c r="D40" s="51">
        <v>44839</v>
      </c>
      <c r="E40" s="57">
        <v>0</v>
      </c>
      <c r="F40" s="49">
        <v>0</v>
      </c>
      <c r="G40" s="50"/>
      <c r="H40" s="28"/>
      <c r="I40" s="8"/>
      <c r="J40" s="8"/>
      <c r="K40" s="28"/>
      <c r="L40" s="28"/>
      <c r="M40" s="28"/>
      <c r="N40" s="28"/>
      <c r="O40" s="28"/>
      <c r="P40" s="28"/>
      <c r="Q40" s="28"/>
      <c r="R40" s="28"/>
      <c r="S40" s="28"/>
      <c r="T40" s="8"/>
      <c r="U40" s="8"/>
      <c r="V40" s="8"/>
      <c r="W40" s="8"/>
      <c r="X40" s="8"/>
      <c r="Y40" s="8"/>
      <c r="Z40" s="8"/>
      <c r="AA40" s="8"/>
      <c r="AB40" s="8"/>
      <c r="AC40" s="8"/>
      <c r="AD40" s="8"/>
      <c r="AE40" s="8"/>
      <c r="AF40" s="8"/>
      <c r="AG40" s="8"/>
      <c r="AH40" s="8"/>
      <c r="AI40" s="8"/>
      <c r="AJ40" s="8"/>
      <c r="AK40" s="8"/>
    </row>
    <row r="41" spans="1:37" s="18" customFormat="1" x14ac:dyDescent="0.25">
      <c r="A41" s="49">
        <v>7</v>
      </c>
      <c r="B41" s="187" t="s">
        <v>37</v>
      </c>
      <c r="C41" s="188"/>
      <c r="D41" s="51">
        <v>44839</v>
      </c>
      <c r="E41" s="57">
        <v>0</v>
      </c>
      <c r="F41" s="49">
        <v>0</v>
      </c>
      <c r="G41" s="50"/>
      <c r="H41" s="28"/>
      <c r="I41" s="8"/>
      <c r="J41" s="8"/>
      <c r="K41" s="28"/>
      <c r="L41" s="28"/>
      <c r="M41" s="28"/>
      <c r="N41" s="28"/>
      <c r="O41" s="28"/>
      <c r="P41" s="28"/>
      <c r="Q41" s="28"/>
      <c r="R41" s="28"/>
      <c r="S41" s="28"/>
      <c r="T41" s="8"/>
      <c r="U41" s="8"/>
      <c r="V41" s="8"/>
      <c r="W41" s="8"/>
      <c r="X41" s="8"/>
      <c r="Y41" s="8"/>
      <c r="Z41" s="8"/>
      <c r="AA41" s="8"/>
      <c r="AB41" s="8"/>
      <c r="AC41" s="8"/>
      <c r="AD41" s="8"/>
      <c r="AE41" s="8"/>
      <c r="AF41" s="8"/>
      <c r="AG41" s="8"/>
      <c r="AH41" s="8"/>
      <c r="AI41" s="8"/>
      <c r="AJ41" s="8"/>
      <c r="AK41" s="8"/>
    </row>
    <row r="42" spans="1:37" s="18" customFormat="1" x14ac:dyDescent="0.25">
      <c r="A42" s="49">
        <v>8</v>
      </c>
      <c r="B42" s="187" t="s">
        <v>38</v>
      </c>
      <c r="C42" s="188"/>
      <c r="D42" s="51">
        <v>44839</v>
      </c>
      <c r="E42" s="57">
        <v>0</v>
      </c>
      <c r="F42" s="49">
        <v>0</v>
      </c>
      <c r="G42" s="50"/>
      <c r="H42" s="28"/>
      <c r="I42" s="8"/>
      <c r="J42" s="8"/>
      <c r="K42" s="28"/>
      <c r="L42" s="28"/>
      <c r="M42" s="28"/>
      <c r="N42" s="28"/>
      <c r="O42" s="28"/>
      <c r="P42" s="28"/>
      <c r="Q42" s="28"/>
      <c r="R42" s="28"/>
      <c r="S42" s="28"/>
      <c r="T42" s="8"/>
      <c r="U42" s="8"/>
      <c r="V42" s="8"/>
      <c r="W42" s="8"/>
      <c r="X42" s="8"/>
      <c r="Y42" s="8"/>
      <c r="Z42" s="8"/>
      <c r="AA42" s="8"/>
      <c r="AB42" s="8"/>
      <c r="AC42" s="8"/>
      <c r="AD42" s="8"/>
      <c r="AE42" s="8"/>
      <c r="AF42" s="8"/>
      <c r="AG42" s="8"/>
      <c r="AH42" s="8"/>
      <c r="AI42" s="8"/>
      <c r="AJ42" s="8"/>
      <c r="AK42" s="8"/>
    </row>
    <row r="43" spans="1:37" s="18" customFormat="1" x14ac:dyDescent="0.25">
      <c r="A43" s="49">
        <v>9</v>
      </c>
      <c r="B43" s="187" t="s">
        <v>101</v>
      </c>
      <c r="C43" s="188"/>
      <c r="D43" s="51">
        <v>44839</v>
      </c>
      <c r="E43" s="57">
        <v>0</v>
      </c>
      <c r="F43" s="49">
        <v>0</v>
      </c>
      <c r="G43" s="50"/>
      <c r="H43" s="28"/>
      <c r="I43" s="8"/>
      <c r="J43" s="8"/>
      <c r="K43" s="28"/>
      <c r="L43" s="28"/>
      <c r="M43" s="28"/>
      <c r="N43" s="28"/>
      <c r="O43" s="28"/>
      <c r="P43" s="28"/>
      <c r="Q43" s="28"/>
      <c r="R43" s="28"/>
      <c r="S43" s="28"/>
      <c r="T43" s="8"/>
      <c r="U43" s="8"/>
      <c r="V43" s="8"/>
      <c r="W43" s="8"/>
      <c r="X43" s="8"/>
      <c r="Y43" s="8"/>
      <c r="Z43" s="8"/>
      <c r="AA43" s="8"/>
      <c r="AB43" s="8"/>
      <c r="AC43" s="8"/>
      <c r="AD43" s="8"/>
      <c r="AE43" s="8"/>
      <c r="AF43" s="8"/>
      <c r="AG43" s="8"/>
      <c r="AH43" s="8"/>
      <c r="AI43" s="8"/>
      <c r="AJ43" s="8"/>
      <c r="AK43" s="8"/>
    </row>
    <row r="44" spans="1:37" s="18" customFormat="1" x14ac:dyDescent="0.25">
      <c r="A44" s="49">
        <v>10</v>
      </c>
      <c r="B44" s="187" t="s">
        <v>39</v>
      </c>
      <c r="C44" s="188"/>
      <c r="D44" s="51">
        <v>44839</v>
      </c>
      <c r="E44" s="57">
        <v>0</v>
      </c>
      <c r="F44" s="49">
        <v>0</v>
      </c>
      <c r="G44" s="50"/>
      <c r="H44" s="28"/>
      <c r="I44" s="8"/>
      <c r="J44" s="8"/>
      <c r="K44" s="28"/>
      <c r="L44" s="28"/>
      <c r="M44" s="28"/>
      <c r="N44" s="28"/>
      <c r="O44" s="28"/>
      <c r="P44" s="28"/>
      <c r="Q44" s="28"/>
      <c r="R44" s="28"/>
      <c r="S44" s="28"/>
      <c r="T44" s="8"/>
      <c r="U44" s="8"/>
      <c r="V44" s="8"/>
      <c r="W44" s="8"/>
      <c r="X44" s="8"/>
      <c r="Y44" s="8"/>
      <c r="Z44" s="8"/>
      <c r="AA44" s="8"/>
      <c r="AB44" s="8"/>
      <c r="AC44" s="8"/>
      <c r="AD44" s="8"/>
      <c r="AE44" s="8"/>
      <c r="AF44" s="8"/>
      <c r="AG44" s="8"/>
      <c r="AH44" s="8"/>
      <c r="AI44" s="8"/>
      <c r="AJ44" s="8"/>
      <c r="AK44" s="8"/>
    </row>
    <row r="45" spans="1:37" s="18" customFormat="1" x14ac:dyDescent="0.25">
      <c r="A45" s="49">
        <v>11</v>
      </c>
      <c r="B45" s="187" t="s">
        <v>40</v>
      </c>
      <c r="C45" s="188"/>
      <c r="D45" s="51">
        <v>50139</v>
      </c>
      <c r="E45" s="57">
        <v>0</v>
      </c>
      <c r="F45" s="49">
        <v>0</v>
      </c>
      <c r="G45" s="50"/>
      <c r="H45" s="28"/>
      <c r="I45" s="8"/>
      <c r="J45" s="8"/>
      <c r="K45" s="28"/>
      <c r="L45" s="28"/>
      <c r="M45" s="28"/>
      <c r="N45" s="28"/>
      <c r="O45" s="28"/>
      <c r="P45" s="28"/>
      <c r="Q45" s="28"/>
      <c r="R45" s="28"/>
      <c r="S45" s="28"/>
      <c r="T45" s="8"/>
      <c r="U45" s="8"/>
      <c r="V45" s="8"/>
      <c r="W45" s="8"/>
      <c r="X45" s="8"/>
      <c r="Y45" s="8"/>
      <c r="Z45" s="8"/>
      <c r="AA45" s="8"/>
      <c r="AB45" s="8"/>
      <c r="AC45" s="8"/>
      <c r="AD45" s="8"/>
      <c r="AE45" s="8"/>
      <c r="AF45" s="8"/>
      <c r="AG45" s="8"/>
      <c r="AH45" s="8"/>
      <c r="AI45" s="8"/>
      <c r="AJ45" s="8"/>
      <c r="AK45" s="8"/>
    </row>
    <row r="46" spans="1:37" s="17" customFormat="1" x14ac:dyDescent="0.25">
      <c r="A46" s="49">
        <v>12</v>
      </c>
      <c r="B46" s="187" t="s">
        <v>41</v>
      </c>
      <c r="C46" s="188"/>
      <c r="D46" s="51">
        <v>48676</v>
      </c>
      <c r="E46" s="57">
        <v>0</v>
      </c>
      <c r="F46" s="49">
        <v>0</v>
      </c>
      <c r="G46" s="50"/>
      <c r="H46" s="28"/>
      <c r="I46" s="8"/>
      <c r="J46" s="8"/>
      <c r="K46" s="28"/>
      <c r="L46" s="28"/>
      <c r="M46" s="28"/>
      <c r="N46" s="28"/>
      <c r="O46" s="28"/>
      <c r="P46" s="28"/>
      <c r="Q46" s="28"/>
      <c r="R46" s="28"/>
      <c r="S46" s="28"/>
      <c r="T46" s="8"/>
      <c r="U46" s="8"/>
      <c r="V46" s="8"/>
      <c r="W46" s="8"/>
      <c r="X46" s="8"/>
      <c r="Y46" s="8"/>
      <c r="Z46" s="8"/>
      <c r="AA46" s="8"/>
      <c r="AB46" s="8"/>
      <c r="AC46" s="8"/>
      <c r="AD46" s="8"/>
      <c r="AE46" s="8"/>
      <c r="AF46" s="8"/>
      <c r="AG46" s="8"/>
      <c r="AH46" s="8"/>
      <c r="AI46" s="8"/>
      <c r="AJ46" s="8"/>
      <c r="AK46" s="8"/>
    </row>
    <row r="47" spans="1:37" s="17" customFormat="1" x14ac:dyDescent="0.25">
      <c r="A47" s="49">
        <v>13</v>
      </c>
      <c r="B47" s="187" t="s">
        <v>42</v>
      </c>
      <c r="C47" s="188"/>
      <c r="D47" s="51">
        <v>48423</v>
      </c>
      <c r="E47" s="57">
        <v>0</v>
      </c>
      <c r="F47" s="49">
        <v>0</v>
      </c>
      <c r="G47" s="50"/>
      <c r="H47" s="28"/>
      <c r="I47" s="8"/>
      <c r="J47" s="8"/>
      <c r="K47" s="28"/>
      <c r="L47" s="28"/>
      <c r="M47" s="28"/>
      <c r="N47" s="28"/>
      <c r="O47" s="28"/>
      <c r="P47" s="28"/>
      <c r="Q47" s="28"/>
      <c r="R47" s="28"/>
      <c r="S47" s="28"/>
      <c r="T47" s="8"/>
      <c r="U47" s="8"/>
      <c r="V47" s="8"/>
      <c r="W47" s="8"/>
      <c r="X47" s="8"/>
      <c r="Y47" s="8"/>
      <c r="Z47" s="8"/>
      <c r="AA47" s="8"/>
      <c r="AB47" s="8"/>
      <c r="AC47" s="8"/>
      <c r="AD47" s="8"/>
      <c r="AE47" s="8"/>
      <c r="AF47" s="8"/>
      <c r="AG47" s="8"/>
      <c r="AH47" s="8"/>
      <c r="AI47" s="8"/>
      <c r="AJ47" s="8"/>
      <c r="AK47" s="8"/>
    </row>
    <row r="48" spans="1:37" s="17" customFormat="1" x14ac:dyDescent="0.25">
      <c r="A48" s="49">
        <v>14</v>
      </c>
      <c r="B48" s="187" t="s">
        <v>43</v>
      </c>
      <c r="C48" s="188"/>
      <c r="D48" s="51">
        <v>48423</v>
      </c>
      <c r="E48" s="57">
        <v>0</v>
      </c>
      <c r="F48" s="49">
        <v>0</v>
      </c>
      <c r="G48" s="50"/>
      <c r="H48" s="28"/>
      <c r="I48" s="8"/>
      <c r="J48" s="8"/>
      <c r="K48" s="28"/>
      <c r="L48" s="28"/>
      <c r="M48" s="28"/>
      <c r="N48" s="28"/>
      <c r="O48" s="28"/>
      <c r="P48" s="28"/>
      <c r="Q48" s="28"/>
      <c r="R48" s="28"/>
      <c r="S48" s="28"/>
      <c r="T48" s="8"/>
      <c r="U48" s="8"/>
      <c r="V48" s="8"/>
      <c r="W48" s="8"/>
      <c r="X48" s="8"/>
      <c r="Y48" s="8"/>
      <c r="Z48" s="8"/>
      <c r="AA48" s="8"/>
      <c r="AB48" s="8"/>
      <c r="AC48" s="8"/>
      <c r="AD48" s="8"/>
      <c r="AE48" s="8"/>
      <c r="AF48" s="8"/>
      <c r="AG48" s="8"/>
      <c r="AH48" s="8"/>
      <c r="AI48" s="8"/>
      <c r="AJ48" s="8"/>
      <c r="AK48" s="8"/>
    </row>
    <row r="49" spans="1:37" s="17" customFormat="1" x14ac:dyDescent="0.25">
      <c r="A49" s="49">
        <v>15</v>
      </c>
      <c r="B49" s="187" t="s">
        <v>44</v>
      </c>
      <c r="C49" s="188"/>
      <c r="D49" s="51">
        <v>48676</v>
      </c>
      <c r="E49" s="57">
        <v>0</v>
      </c>
      <c r="F49" s="49">
        <v>0</v>
      </c>
      <c r="G49" s="50"/>
      <c r="H49" s="28"/>
      <c r="I49" s="8"/>
      <c r="J49" s="8"/>
      <c r="K49" s="28"/>
      <c r="L49" s="28"/>
      <c r="M49" s="28"/>
      <c r="N49" s="28"/>
      <c r="O49" s="28"/>
      <c r="P49" s="28"/>
      <c r="Q49" s="28"/>
      <c r="R49" s="28"/>
      <c r="S49" s="28"/>
      <c r="T49" s="8"/>
      <c r="U49" s="8"/>
      <c r="V49" s="8"/>
      <c r="W49" s="8"/>
      <c r="X49" s="8"/>
      <c r="Y49" s="8"/>
      <c r="Z49" s="8"/>
      <c r="AA49" s="8"/>
      <c r="AB49" s="8"/>
      <c r="AC49" s="8"/>
      <c r="AD49" s="8"/>
      <c r="AE49" s="8"/>
      <c r="AF49" s="8"/>
      <c r="AG49" s="8"/>
      <c r="AH49" s="8"/>
      <c r="AI49" s="8"/>
      <c r="AJ49" s="8"/>
      <c r="AK49" s="8"/>
    </row>
    <row r="50" spans="1:37" s="17" customFormat="1" x14ac:dyDescent="0.25">
      <c r="A50" s="49">
        <v>16</v>
      </c>
      <c r="B50" s="210" t="s">
        <v>45</v>
      </c>
      <c r="C50" s="211"/>
      <c r="D50" s="51">
        <v>48423</v>
      </c>
      <c r="E50" s="57">
        <v>0</v>
      </c>
      <c r="F50" s="49">
        <v>0</v>
      </c>
      <c r="G50" s="50"/>
      <c r="H50" s="28"/>
      <c r="I50" s="8"/>
      <c r="J50" s="8"/>
      <c r="K50" s="28"/>
      <c r="L50" s="28"/>
      <c r="M50" s="28"/>
      <c r="N50" s="28"/>
      <c r="O50" s="28"/>
      <c r="P50" s="28"/>
      <c r="Q50" s="28"/>
      <c r="R50" s="28"/>
      <c r="S50" s="28"/>
      <c r="T50" s="8"/>
      <c r="U50" s="8"/>
      <c r="V50" s="8"/>
      <c r="W50" s="8"/>
      <c r="X50" s="8"/>
      <c r="Y50" s="8"/>
      <c r="Z50" s="8"/>
      <c r="AA50" s="8"/>
      <c r="AB50" s="8"/>
      <c r="AC50" s="8"/>
      <c r="AD50" s="8"/>
      <c r="AE50" s="8"/>
      <c r="AF50" s="8"/>
      <c r="AG50" s="8"/>
      <c r="AH50" s="8"/>
      <c r="AI50" s="8"/>
      <c r="AJ50" s="8"/>
      <c r="AK50" s="8"/>
    </row>
    <row r="51" spans="1:37" s="17" customFormat="1" x14ac:dyDescent="0.25">
      <c r="A51" s="49">
        <v>17</v>
      </c>
      <c r="B51" s="187" t="s">
        <v>46</v>
      </c>
      <c r="C51" s="188"/>
      <c r="D51" s="51">
        <v>48423</v>
      </c>
      <c r="E51" s="57">
        <v>0</v>
      </c>
      <c r="F51" s="49">
        <v>0</v>
      </c>
      <c r="G51" s="50"/>
      <c r="H51" s="28"/>
      <c r="I51" s="8"/>
      <c r="J51" s="8"/>
      <c r="K51" s="28"/>
      <c r="L51" s="28"/>
      <c r="M51" s="28"/>
      <c r="N51" s="28"/>
      <c r="O51" s="28"/>
      <c r="P51" s="28"/>
      <c r="Q51" s="28"/>
      <c r="R51" s="28"/>
      <c r="S51" s="28"/>
      <c r="T51" s="8"/>
      <c r="U51" s="8"/>
      <c r="V51" s="8"/>
      <c r="W51" s="8"/>
      <c r="X51" s="8"/>
      <c r="Y51" s="8"/>
      <c r="Z51" s="8"/>
      <c r="AA51" s="8"/>
      <c r="AB51" s="8"/>
      <c r="AC51" s="8"/>
      <c r="AD51" s="8"/>
      <c r="AE51" s="8"/>
      <c r="AF51" s="8"/>
      <c r="AG51" s="8"/>
      <c r="AH51" s="8"/>
      <c r="AI51" s="8"/>
      <c r="AJ51" s="8"/>
      <c r="AK51" s="8"/>
    </row>
    <row r="52" spans="1:37" s="17" customFormat="1" x14ac:dyDescent="0.25">
      <c r="A52" s="49">
        <v>18</v>
      </c>
      <c r="B52" s="187" t="s">
        <v>47</v>
      </c>
      <c r="C52" s="188"/>
      <c r="D52" s="51">
        <v>48423</v>
      </c>
      <c r="E52" s="57">
        <v>0</v>
      </c>
      <c r="F52" s="49">
        <v>0</v>
      </c>
      <c r="G52" s="50"/>
      <c r="H52" s="28"/>
      <c r="I52" s="8"/>
      <c r="J52" s="8"/>
      <c r="K52" s="28"/>
      <c r="L52" s="28"/>
      <c r="M52" s="28"/>
      <c r="N52" s="28"/>
      <c r="O52" s="28"/>
      <c r="P52" s="28"/>
      <c r="Q52" s="28"/>
      <c r="R52" s="28"/>
      <c r="S52" s="28"/>
      <c r="T52" s="8"/>
      <c r="U52" s="8"/>
      <c r="V52" s="8"/>
      <c r="W52" s="8"/>
      <c r="X52" s="8"/>
      <c r="Y52" s="8"/>
      <c r="Z52" s="8"/>
      <c r="AA52" s="8"/>
      <c r="AB52" s="8"/>
      <c r="AC52" s="8"/>
      <c r="AD52" s="8"/>
      <c r="AE52" s="8"/>
      <c r="AF52" s="8"/>
      <c r="AG52" s="8"/>
      <c r="AH52" s="8"/>
      <c r="AI52" s="8"/>
      <c r="AJ52" s="8"/>
      <c r="AK52" s="8"/>
    </row>
    <row r="53" spans="1:37" s="18" customFormat="1" x14ac:dyDescent="0.25">
      <c r="A53" s="49">
        <v>21</v>
      </c>
      <c r="B53" s="187" t="s">
        <v>122</v>
      </c>
      <c r="C53" s="188"/>
      <c r="D53" s="51">
        <v>71429</v>
      </c>
      <c r="E53" s="57">
        <v>0</v>
      </c>
      <c r="F53" s="49">
        <v>0</v>
      </c>
      <c r="G53" s="50"/>
      <c r="H53" s="28"/>
      <c r="I53" s="8"/>
      <c r="J53" s="8"/>
      <c r="K53" s="28"/>
      <c r="L53" s="28"/>
      <c r="M53" s="28"/>
      <c r="N53" s="28"/>
      <c r="O53" s="28"/>
      <c r="P53" s="28"/>
      <c r="Q53" s="28"/>
      <c r="R53" s="28"/>
      <c r="S53" s="28"/>
      <c r="T53" s="8"/>
      <c r="U53" s="8"/>
      <c r="V53" s="8"/>
      <c r="W53" s="8"/>
      <c r="X53" s="8"/>
      <c r="Y53" s="8"/>
      <c r="Z53" s="8"/>
      <c r="AA53" s="8"/>
      <c r="AB53" s="8"/>
      <c r="AC53" s="8"/>
      <c r="AD53" s="8"/>
      <c r="AE53" s="8"/>
      <c r="AF53" s="8"/>
      <c r="AG53" s="8"/>
      <c r="AH53" s="8"/>
      <c r="AI53" s="8"/>
      <c r="AJ53" s="8"/>
      <c r="AK53" s="8"/>
    </row>
    <row r="54" spans="1:37" s="17" customFormat="1" x14ac:dyDescent="0.25">
      <c r="A54" s="49">
        <v>22</v>
      </c>
      <c r="B54" s="187" t="s">
        <v>48</v>
      </c>
      <c r="C54" s="188"/>
      <c r="D54" s="51">
        <v>74364</v>
      </c>
      <c r="E54" s="57"/>
      <c r="F54" s="49">
        <v>0</v>
      </c>
      <c r="G54" s="50"/>
      <c r="H54" s="28"/>
      <c r="I54" s="8"/>
      <c r="J54" s="8"/>
      <c r="K54" s="28"/>
      <c r="L54" s="28"/>
      <c r="M54" s="28"/>
      <c r="N54" s="28"/>
      <c r="O54" s="28"/>
      <c r="P54" s="28"/>
      <c r="Q54" s="28"/>
      <c r="R54" s="28"/>
      <c r="S54" s="28"/>
      <c r="T54" s="8"/>
      <c r="U54" s="8"/>
      <c r="V54" s="8"/>
      <c r="W54" s="8"/>
      <c r="X54" s="8"/>
      <c r="Y54" s="8"/>
      <c r="Z54" s="8"/>
      <c r="AA54" s="8"/>
      <c r="AB54" s="8"/>
      <c r="AC54" s="8"/>
      <c r="AD54" s="8"/>
      <c r="AE54" s="8"/>
      <c r="AF54" s="8"/>
      <c r="AG54" s="8"/>
      <c r="AH54" s="8"/>
      <c r="AI54" s="8"/>
      <c r="AJ54" s="8"/>
      <c r="AK54" s="8"/>
    </row>
    <row r="55" spans="1:37" ht="19.5" thickBot="1" x14ac:dyDescent="0.3">
      <c r="A55" s="155" t="s">
        <v>20</v>
      </c>
      <c r="B55" s="156"/>
      <c r="C55" s="157"/>
      <c r="D55" s="106">
        <f>SUM(D35:D54)</f>
        <v>1265568</v>
      </c>
      <c r="E55" s="107">
        <f>SUM(E35:E54)</f>
        <v>79770</v>
      </c>
      <c r="F55" s="108">
        <f>SUM(F35:F54)</f>
        <v>0.43789645230036356</v>
      </c>
      <c r="G55" s="50"/>
    </row>
    <row r="56" spans="1:37" ht="102.75" customHeight="1" thickBot="1" x14ac:dyDescent="0.3">
      <c r="A56" s="122" t="s">
        <v>148</v>
      </c>
      <c r="B56" s="125"/>
      <c r="C56" s="125"/>
      <c r="D56" s="125"/>
      <c r="E56" s="125"/>
      <c r="F56" s="126"/>
    </row>
    <row r="57" spans="1:37" ht="30" customHeight="1" x14ac:dyDescent="0.35">
      <c r="A57" s="223" t="s">
        <v>84</v>
      </c>
      <c r="B57" s="223"/>
      <c r="C57" s="223"/>
      <c r="D57" s="223"/>
      <c r="E57" s="223"/>
      <c r="F57" s="223"/>
    </row>
    <row r="58" spans="1:37" s="8" customFormat="1" ht="60" x14ac:dyDescent="0.25">
      <c r="A58" s="11" t="s">
        <v>78</v>
      </c>
      <c r="B58" s="170" t="s">
        <v>80</v>
      </c>
      <c r="C58" s="171"/>
      <c r="D58" s="11" t="s">
        <v>81</v>
      </c>
      <c r="E58" s="11" t="s">
        <v>82</v>
      </c>
      <c r="F58" s="11" t="s">
        <v>83</v>
      </c>
      <c r="H58" s="28"/>
      <c r="K58" s="28"/>
      <c r="L58" s="28"/>
      <c r="M58" s="28"/>
      <c r="N58" s="28"/>
      <c r="O58" s="28"/>
      <c r="P58" s="28"/>
      <c r="Q58" s="28"/>
      <c r="R58" s="28"/>
      <c r="S58" s="28"/>
    </row>
    <row r="59" spans="1:37" s="8" customFormat="1" x14ac:dyDescent="0.25">
      <c r="A59" s="1">
        <v>1</v>
      </c>
      <c r="B59" s="164" t="s">
        <v>49</v>
      </c>
      <c r="C59" s="165"/>
      <c r="D59" s="85">
        <v>0</v>
      </c>
      <c r="E59" s="85">
        <v>0</v>
      </c>
      <c r="F59" s="86">
        <v>0</v>
      </c>
      <c r="H59" s="28"/>
      <c r="K59" s="28"/>
      <c r="L59" s="28"/>
      <c r="M59" s="28"/>
      <c r="N59" s="28"/>
      <c r="O59" s="28"/>
      <c r="P59" s="28"/>
      <c r="Q59" s="28"/>
      <c r="R59" s="28"/>
      <c r="S59" s="28"/>
    </row>
    <row r="60" spans="1:37" s="8" customFormat="1" x14ac:dyDescent="0.25">
      <c r="A60" s="1">
        <v>2</v>
      </c>
      <c r="B60" s="164" t="s">
        <v>50</v>
      </c>
      <c r="C60" s="165"/>
      <c r="D60" s="87">
        <v>0</v>
      </c>
      <c r="E60" s="85">
        <v>0</v>
      </c>
      <c r="F60" s="86">
        <v>0</v>
      </c>
      <c r="H60" s="28"/>
      <c r="K60" s="28"/>
      <c r="L60" s="28"/>
      <c r="M60" s="28"/>
      <c r="N60" s="28"/>
      <c r="O60" s="28"/>
      <c r="P60" s="28"/>
      <c r="Q60" s="28"/>
      <c r="R60" s="28"/>
      <c r="S60" s="28"/>
    </row>
    <row r="61" spans="1:37" s="8" customFormat="1" x14ac:dyDescent="0.25">
      <c r="A61" s="1">
        <v>3</v>
      </c>
      <c r="B61" s="164" t="s">
        <v>85</v>
      </c>
      <c r="C61" s="165"/>
      <c r="D61" s="85">
        <v>0</v>
      </c>
      <c r="E61" s="85">
        <v>0</v>
      </c>
      <c r="F61" s="86">
        <v>0</v>
      </c>
      <c r="H61" s="28"/>
      <c r="K61" s="28"/>
      <c r="L61" s="28"/>
      <c r="M61" s="28"/>
      <c r="N61" s="28"/>
      <c r="O61" s="28"/>
      <c r="P61" s="28"/>
      <c r="Q61" s="28"/>
      <c r="R61" s="28"/>
      <c r="S61" s="28"/>
    </row>
    <row r="62" spans="1:37" s="8" customFormat="1" x14ac:dyDescent="0.25">
      <c r="A62" s="1">
        <v>4</v>
      </c>
      <c r="B62" s="164" t="s">
        <v>51</v>
      </c>
      <c r="C62" s="165"/>
      <c r="D62" s="85">
        <v>0</v>
      </c>
      <c r="E62" s="87">
        <v>0</v>
      </c>
      <c r="F62" s="86">
        <v>0</v>
      </c>
      <c r="H62" s="28"/>
      <c r="K62" s="28"/>
      <c r="L62" s="28"/>
      <c r="M62" s="28"/>
      <c r="N62" s="28"/>
      <c r="O62" s="28"/>
      <c r="P62" s="28"/>
      <c r="Q62" s="28"/>
      <c r="R62" s="28"/>
      <c r="S62" s="28"/>
    </row>
    <row r="63" spans="1:37" s="8" customFormat="1" x14ac:dyDescent="0.25">
      <c r="A63" s="1">
        <v>5</v>
      </c>
      <c r="B63" s="164" t="s">
        <v>52</v>
      </c>
      <c r="C63" s="165"/>
      <c r="D63" s="85">
        <v>0</v>
      </c>
      <c r="E63" s="85">
        <v>0</v>
      </c>
      <c r="F63" s="86">
        <v>0</v>
      </c>
      <c r="H63" s="28"/>
      <c r="K63" s="28"/>
      <c r="L63" s="28"/>
      <c r="M63" s="28"/>
      <c r="N63" s="28"/>
      <c r="O63" s="28"/>
      <c r="P63" s="28"/>
      <c r="Q63" s="28"/>
      <c r="R63" s="28"/>
      <c r="S63" s="28"/>
    </row>
    <row r="64" spans="1:37" s="8" customFormat="1" x14ac:dyDescent="0.25">
      <c r="A64" s="1">
        <v>6</v>
      </c>
      <c r="B64" s="164" t="s">
        <v>53</v>
      </c>
      <c r="C64" s="165"/>
      <c r="D64" s="85">
        <v>0</v>
      </c>
      <c r="E64" s="85">
        <v>0</v>
      </c>
      <c r="F64" s="86">
        <v>0</v>
      </c>
      <c r="H64" s="28"/>
      <c r="K64" s="28"/>
      <c r="L64" s="28"/>
      <c r="M64" s="28"/>
      <c r="N64" s="28"/>
      <c r="O64" s="28"/>
      <c r="P64" s="28"/>
      <c r="Q64" s="28"/>
      <c r="R64" s="28"/>
      <c r="S64" s="28"/>
    </row>
    <row r="65" spans="1:19" s="8" customFormat="1" x14ac:dyDescent="0.25">
      <c r="A65" s="1">
        <v>7</v>
      </c>
      <c r="B65" s="164" t="s">
        <v>54</v>
      </c>
      <c r="C65" s="165"/>
      <c r="D65" s="85">
        <v>0</v>
      </c>
      <c r="E65" s="85">
        <v>0</v>
      </c>
      <c r="F65" s="86">
        <v>0</v>
      </c>
      <c r="H65" s="28"/>
      <c r="K65" s="28"/>
      <c r="L65" s="28"/>
      <c r="M65" s="28"/>
      <c r="N65" s="28"/>
      <c r="O65" s="28"/>
      <c r="P65" s="28"/>
      <c r="Q65" s="28"/>
      <c r="R65" s="28"/>
      <c r="S65" s="28"/>
    </row>
    <row r="66" spans="1:19" s="8" customFormat="1" x14ac:dyDescent="0.25">
      <c r="A66" s="1">
        <v>8</v>
      </c>
      <c r="B66" s="164" t="s">
        <v>55</v>
      </c>
      <c r="C66" s="165"/>
      <c r="D66" s="87">
        <v>0</v>
      </c>
      <c r="E66" s="87">
        <v>0</v>
      </c>
      <c r="F66" s="86">
        <v>0</v>
      </c>
      <c r="H66" s="28"/>
      <c r="K66" s="28"/>
      <c r="L66" s="28"/>
      <c r="M66" s="28"/>
      <c r="N66" s="28"/>
      <c r="O66" s="28"/>
      <c r="P66" s="28"/>
      <c r="Q66" s="28"/>
      <c r="R66" s="28"/>
      <c r="S66" s="28"/>
    </row>
    <row r="67" spans="1:19" s="8" customFormat="1" ht="19.5" thickBot="1" x14ac:dyDescent="0.35">
      <c r="A67" s="161" t="s">
        <v>7</v>
      </c>
      <c r="B67" s="162"/>
      <c r="C67" s="163"/>
      <c r="D67" s="109">
        <v>0</v>
      </c>
      <c r="E67" s="109">
        <v>0</v>
      </c>
      <c r="F67" s="110">
        <v>0</v>
      </c>
      <c r="H67" s="28"/>
      <c r="K67" s="28"/>
      <c r="L67" s="28"/>
      <c r="M67" s="28"/>
      <c r="N67" s="28"/>
      <c r="O67" s="28"/>
      <c r="P67" s="28"/>
      <c r="Q67" s="28"/>
      <c r="R67" s="28"/>
      <c r="S67" s="28"/>
    </row>
    <row r="68" spans="1:19" s="8" customFormat="1" ht="68.25" customHeight="1" thickBot="1" x14ac:dyDescent="0.3">
      <c r="A68" s="122" t="s">
        <v>150</v>
      </c>
      <c r="B68" s="123"/>
      <c r="C68" s="123"/>
      <c r="D68" s="123"/>
      <c r="E68" s="123"/>
      <c r="F68" s="124"/>
      <c r="H68" s="28"/>
      <c r="K68" s="28"/>
      <c r="L68" s="28"/>
      <c r="M68" s="28"/>
      <c r="N68" s="28"/>
      <c r="O68" s="28"/>
      <c r="P68" s="28"/>
      <c r="Q68" s="28"/>
      <c r="R68" s="28"/>
      <c r="S68" s="28"/>
    </row>
    <row r="69" spans="1:19" s="8" customFormat="1" ht="94.5" customHeight="1" x14ac:dyDescent="0.25">
      <c r="A69" s="111"/>
      <c r="B69" s="222" t="s">
        <v>112</v>
      </c>
      <c r="C69" s="112" t="s">
        <v>1</v>
      </c>
      <c r="D69" s="112" t="s">
        <v>2</v>
      </c>
      <c r="E69" s="112" t="s">
        <v>3</v>
      </c>
      <c r="F69" s="112" t="s">
        <v>4</v>
      </c>
      <c r="H69" s="28"/>
      <c r="K69" s="28"/>
      <c r="L69" s="28"/>
      <c r="M69" s="28"/>
      <c r="N69" s="28"/>
      <c r="O69" s="28"/>
      <c r="P69" s="28"/>
      <c r="Q69" s="28"/>
      <c r="R69" s="28"/>
      <c r="S69" s="28"/>
    </row>
    <row r="70" spans="1:19" s="8" customFormat="1" ht="63" customHeight="1" x14ac:dyDescent="0.25">
      <c r="A70" s="6" t="s">
        <v>113</v>
      </c>
      <c r="B70" s="7">
        <v>7450905</v>
      </c>
      <c r="C70" s="58">
        <v>158321</v>
      </c>
      <c r="D70" s="58">
        <v>316626</v>
      </c>
      <c r="E70" s="63">
        <f>+C70+D70</f>
        <v>474947</v>
      </c>
      <c r="F70" s="9">
        <f>((D70-C70)/D70)</f>
        <v>0.49997473359736722</v>
      </c>
      <c r="H70" s="28"/>
      <c r="K70" s="28"/>
      <c r="L70" s="28"/>
      <c r="M70" s="28"/>
      <c r="N70" s="28"/>
      <c r="O70" s="28"/>
      <c r="P70" s="28"/>
      <c r="Q70" s="28"/>
      <c r="R70" s="28"/>
      <c r="S70" s="28"/>
    </row>
    <row r="71" spans="1:19" s="8" customFormat="1" x14ac:dyDescent="0.25">
      <c r="A71" s="7" t="s">
        <v>104</v>
      </c>
      <c r="B71" s="7">
        <v>7451890</v>
      </c>
      <c r="C71" s="58">
        <v>118275</v>
      </c>
      <c r="D71" s="58">
        <v>0</v>
      </c>
      <c r="E71" s="63">
        <f t="shared" ref="E71:E73" si="4">+C71+D71</f>
        <v>118275</v>
      </c>
      <c r="F71" s="9">
        <v>0</v>
      </c>
      <c r="H71" s="28"/>
      <c r="K71" s="28"/>
      <c r="L71" s="28"/>
      <c r="M71" s="28"/>
      <c r="N71" s="28"/>
      <c r="O71" s="28"/>
      <c r="P71" s="28"/>
      <c r="Q71" s="28"/>
      <c r="R71" s="28"/>
      <c r="S71" s="28"/>
    </row>
    <row r="72" spans="1:19" s="8" customFormat="1" x14ac:dyDescent="0.25">
      <c r="A72" s="7" t="s">
        <v>103</v>
      </c>
      <c r="B72" s="7">
        <v>7452430</v>
      </c>
      <c r="C72" s="83">
        <v>0</v>
      </c>
      <c r="D72" s="59">
        <v>0</v>
      </c>
      <c r="E72" s="63">
        <f t="shared" si="4"/>
        <v>0</v>
      </c>
      <c r="F72" s="9">
        <v>0</v>
      </c>
      <c r="G72" s="28"/>
      <c r="H72" s="28"/>
      <c r="K72" s="28"/>
      <c r="L72" s="28"/>
      <c r="M72" s="28"/>
      <c r="N72" s="28"/>
      <c r="O72" s="28"/>
      <c r="P72" s="28"/>
      <c r="Q72" s="28"/>
      <c r="R72" s="28"/>
      <c r="S72" s="28"/>
    </row>
    <row r="73" spans="1:19" s="8" customFormat="1" x14ac:dyDescent="0.25">
      <c r="A73" s="7" t="s">
        <v>103</v>
      </c>
      <c r="B73" s="7">
        <v>7438282</v>
      </c>
      <c r="C73" s="58">
        <v>98677</v>
      </c>
      <c r="D73" s="58">
        <v>259843</v>
      </c>
      <c r="E73" s="63">
        <f t="shared" si="4"/>
        <v>358520</v>
      </c>
      <c r="F73" s="9">
        <f t="shared" ref="F73" si="5">((D73-C73)/D73)</f>
        <v>0.62024376257971159</v>
      </c>
      <c r="H73" s="28"/>
      <c r="K73" s="28"/>
      <c r="L73" s="28"/>
      <c r="M73" s="28"/>
      <c r="N73" s="28"/>
      <c r="O73" s="28"/>
      <c r="P73" s="28"/>
      <c r="Q73" s="28"/>
      <c r="R73" s="28"/>
      <c r="S73" s="28"/>
    </row>
    <row r="74" spans="1:19" s="8" customFormat="1" ht="31.5" x14ac:dyDescent="0.25">
      <c r="A74" s="81" t="s">
        <v>105</v>
      </c>
      <c r="B74" s="7">
        <v>7282682</v>
      </c>
      <c r="C74" s="166">
        <v>505802</v>
      </c>
      <c r="D74" s="166">
        <v>0</v>
      </c>
      <c r="E74" s="167">
        <f>+C74+D74</f>
        <v>505802</v>
      </c>
      <c r="F74" s="207">
        <v>0</v>
      </c>
      <c r="H74" s="28"/>
      <c r="K74" s="28"/>
      <c r="L74" s="28"/>
      <c r="M74" s="28"/>
      <c r="N74" s="28"/>
      <c r="O74" s="28"/>
      <c r="P74" s="28"/>
      <c r="Q74" s="28"/>
      <c r="R74" s="28"/>
      <c r="S74" s="28"/>
    </row>
    <row r="75" spans="1:19" s="8" customFormat="1" ht="34.5" customHeight="1" x14ac:dyDescent="0.25">
      <c r="A75" s="81" t="s">
        <v>106</v>
      </c>
      <c r="B75" s="7">
        <v>7331794</v>
      </c>
      <c r="C75" s="166"/>
      <c r="D75" s="166"/>
      <c r="E75" s="168"/>
      <c r="F75" s="208"/>
      <c r="H75" s="28"/>
      <c r="K75" s="28"/>
      <c r="L75" s="28"/>
      <c r="M75" s="28"/>
      <c r="N75" s="28"/>
      <c r="O75" s="28"/>
      <c r="P75" s="28"/>
      <c r="Q75" s="28"/>
      <c r="R75" s="28"/>
      <c r="S75" s="28"/>
    </row>
    <row r="76" spans="1:19" s="8" customFormat="1" ht="15.75" x14ac:dyDescent="0.25">
      <c r="A76" s="82" t="s">
        <v>107</v>
      </c>
      <c r="B76" s="7">
        <v>7450905</v>
      </c>
      <c r="C76" s="166"/>
      <c r="D76" s="166"/>
      <c r="E76" s="168"/>
      <c r="F76" s="208"/>
      <c r="H76" s="28"/>
      <c r="K76" s="28"/>
      <c r="L76" s="28"/>
      <c r="M76" s="28"/>
      <c r="N76" s="28"/>
      <c r="O76" s="28"/>
      <c r="P76" s="28"/>
      <c r="Q76" s="28"/>
      <c r="R76" s="28"/>
      <c r="S76" s="28"/>
    </row>
    <row r="77" spans="1:19" s="8" customFormat="1" ht="15.75" x14ac:dyDescent="0.25">
      <c r="A77" s="82" t="s">
        <v>107</v>
      </c>
      <c r="B77" s="7">
        <v>7450909</v>
      </c>
      <c r="C77" s="166"/>
      <c r="D77" s="166"/>
      <c r="E77" s="168"/>
      <c r="F77" s="208"/>
      <c r="G77" s="44"/>
      <c r="H77" s="64"/>
      <c r="K77" s="28"/>
      <c r="L77" s="28"/>
      <c r="M77" s="28"/>
      <c r="N77" s="28"/>
      <c r="O77" s="28"/>
      <c r="P77" s="28"/>
      <c r="Q77" s="28"/>
      <c r="R77" s="28"/>
      <c r="S77" s="28"/>
    </row>
    <row r="78" spans="1:19" s="8" customFormat="1" ht="15.75" x14ac:dyDescent="0.25">
      <c r="A78" s="82" t="s">
        <v>108</v>
      </c>
      <c r="B78" s="7">
        <v>7773019</v>
      </c>
      <c r="C78" s="166"/>
      <c r="D78" s="166"/>
      <c r="E78" s="168"/>
      <c r="F78" s="208"/>
      <c r="H78" s="28"/>
      <c r="K78" s="28"/>
      <c r="L78" s="28"/>
      <c r="M78" s="28"/>
      <c r="N78" s="28"/>
      <c r="O78" s="28"/>
      <c r="P78" s="28"/>
      <c r="Q78" s="28"/>
      <c r="R78" s="28"/>
      <c r="S78" s="28"/>
    </row>
    <row r="79" spans="1:19" s="8" customFormat="1" ht="15.75" x14ac:dyDescent="0.25">
      <c r="A79" s="82" t="s">
        <v>109</v>
      </c>
      <c r="B79" s="7">
        <v>7327031</v>
      </c>
      <c r="C79" s="166"/>
      <c r="D79" s="166"/>
      <c r="E79" s="168"/>
      <c r="F79" s="208"/>
      <c r="H79" s="28"/>
      <c r="K79" s="28"/>
      <c r="L79" s="28"/>
      <c r="M79" s="28"/>
      <c r="N79" s="28"/>
      <c r="O79" s="28"/>
      <c r="P79" s="28"/>
      <c r="Q79" s="28"/>
      <c r="R79" s="28"/>
      <c r="S79" s="28"/>
    </row>
    <row r="80" spans="1:19" s="8" customFormat="1" ht="15.75" x14ac:dyDescent="0.25">
      <c r="A80" s="82" t="s">
        <v>110</v>
      </c>
      <c r="B80" s="7">
        <v>7880082</v>
      </c>
      <c r="C80" s="166"/>
      <c r="D80" s="166"/>
      <c r="E80" s="169"/>
      <c r="F80" s="209"/>
      <c r="H80" s="28"/>
      <c r="K80" s="28"/>
      <c r="L80" s="28"/>
      <c r="M80" s="28"/>
      <c r="N80" s="28"/>
      <c r="O80" s="28"/>
      <c r="P80" s="28"/>
      <c r="Q80" s="28"/>
      <c r="R80" s="28"/>
      <c r="S80" s="28"/>
    </row>
    <row r="81" spans="1:19" s="8" customFormat="1" ht="26.25" x14ac:dyDescent="0.25">
      <c r="A81" s="7" t="s">
        <v>111</v>
      </c>
      <c r="B81" s="6" t="s">
        <v>114</v>
      </c>
      <c r="C81" s="58">
        <v>296693</v>
      </c>
      <c r="D81" s="58">
        <v>0</v>
      </c>
      <c r="E81" s="61">
        <f>+C81+D81</f>
        <v>296693</v>
      </c>
      <c r="F81" s="9">
        <v>0</v>
      </c>
      <c r="H81" s="28"/>
      <c r="K81" s="28"/>
      <c r="L81" s="28"/>
      <c r="M81" s="28"/>
      <c r="N81" s="28"/>
      <c r="O81" s="28"/>
      <c r="P81" s="28"/>
      <c r="Q81" s="28"/>
      <c r="R81" s="28"/>
      <c r="S81" s="28"/>
    </row>
    <row r="82" spans="1:19" ht="19.5" thickBot="1" x14ac:dyDescent="0.35">
      <c r="A82" s="218" t="s">
        <v>7</v>
      </c>
      <c r="B82" s="219"/>
      <c r="C82" s="113">
        <f>SUM(C70:C81)</f>
        <v>1177768</v>
      </c>
      <c r="D82" s="113">
        <f>SUM(D70:D81)</f>
        <v>576469</v>
      </c>
      <c r="E82" s="113">
        <f>SUM(E70:E81)</f>
        <v>1754237</v>
      </c>
      <c r="F82" s="110">
        <f>SUM(F70:F81)</f>
        <v>1.1202184961770789</v>
      </c>
    </row>
    <row r="83" spans="1:19" ht="68.25" customHeight="1" thickBot="1" x14ac:dyDescent="0.3">
      <c r="A83" s="122" t="s">
        <v>149</v>
      </c>
      <c r="B83" s="123"/>
      <c r="C83" s="123"/>
      <c r="D83" s="123"/>
      <c r="E83" s="123"/>
      <c r="F83" s="124"/>
    </row>
    <row r="84" spans="1:19" ht="42.75" customHeight="1" x14ac:dyDescent="0.25">
      <c r="A84" s="212" t="s">
        <v>56</v>
      </c>
      <c r="B84" s="213"/>
      <c r="C84" s="214"/>
      <c r="D84" s="114" t="s">
        <v>126</v>
      </c>
      <c r="E84" s="114" t="s">
        <v>127</v>
      </c>
      <c r="F84" s="114" t="s">
        <v>128</v>
      </c>
    </row>
    <row r="85" spans="1:19" x14ac:dyDescent="0.25">
      <c r="A85" s="127" t="s">
        <v>130</v>
      </c>
      <c r="B85" s="128"/>
      <c r="C85" s="128"/>
      <c r="D85" s="129"/>
      <c r="E85" s="129"/>
      <c r="F85" s="130"/>
    </row>
    <row r="86" spans="1:19" x14ac:dyDescent="0.25">
      <c r="A86" s="134" t="s">
        <v>117</v>
      </c>
      <c r="B86" s="135"/>
      <c r="C86" s="136"/>
      <c r="D86" s="54">
        <v>0</v>
      </c>
      <c r="E86" s="54">
        <v>0</v>
      </c>
      <c r="F86" s="62">
        <v>0</v>
      </c>
      <c r="H86" s="35"/>
    </row>
    <row r="87" spans="1:19" x14ac:dyDescent="0.25">
      <c r="A87" s="134" t="s">
        <v>115</v>
      </c>
      <c r="B87" s="135"/>
      <c r="C87" s="136"/>
      <c r="D87" s="54">
        <v>0</v>
      </c>
      <c r="E87" s="54">
        <v>0</v>
      </c>
      <c r="F87" s="62">
        <v>0</v>
      </c>
      <c r="H87" s="36"/>
    </row>
    <row r="88" spans="1:19" x14ac:dyDescent="0.25">
      <c r="A88" s="12" t="s">
        <v>124</v>
      </c>
      <c r="B88" s="13"/>
      <c r="C88" s="14"/>
      <c r="D88" s="54">
        <v>0</v>
      </c>
      <c r="E88" s="54">
        <v>0</v>
      </c>
      <c r="F88" s="62">
        <v>0</v>
      </c>
    </row>
    <row r="89" spans="1:19" x14ac:dyDescent="0.25">
      <c r="A89" s="131" t="s">
        <v>85</v>
      </c>
      <c r="B89" s="132"/>
      <c r="C89" s="133"/>
      <c r="D89" s="54">
        <v>0</v>
      </c>
      <c r="E89" s="54">
        <v>0</v>
      </c>
      <c r="F89" s="62">
        <v>0</v>
      </c>
      <c r="H89" s="37"/>
    </row>
    <row r="90" spans="1:19" x14ac:dyDescent="0.25">
      <c r="A90" s="131" t="s">
        <v>116</v>
      </c>
      <c r="B90" s="132"/>
      <c r="C90" s="133"/>
      <c r="D90" s="54">
        <v>0</v>
      </c>
      <c r="E90" s="54">
        <v>0</v>
      </c>
      <c r="F90" s="62">
        <v>0</v>
      </c>
    </row>
    <row r="91" spans="1:19" s="8" customFormat="1" x14ac:dyDescent="0.25">
      <c r="A91" s="146" t="s">
        <v>119</v>
      </c>
      <c r="B91" s="147"/>
      <c r="C91" s="148"/>
      <c r="D91" s="53">
        <v>0</v>
      </c>
      <c r="E91" s="53">
        <v>0</v>
      </c>
      <c r="F91" s="62">
        <v>0</v>
      </c>
      <c r="H91" s="28"/>
      <c r="K91" s="28"/>
      <c r="L91" s="28"/>
      <c r="M91" s="28"/>
      <c r="N91" s="28"/>
      <c r="O91" s="28"/>
      <c r="P91" s="28"/>
      <c r="Q91" s="28"/>
      <c r="R91" s="28"/>
      <c r="S91" s="28"/>
    </row>
    <row r="92" spans="1:19" s="8" customFormat="1" ht="18.75" customHeight="1" x14ac:dyDescent="0.25">
      <c r="A92" s="134" t="s">
        <v>121</v>
      </c>
      <c r="B92" s="135"/>
      <c r="C92" s="136"/>
      <c r="D92" s="52">
        <v>0</v>
      </c>
      <c r="E92" s="52">
        <v>0</v>
      </c>
      <c r="F92" s="62">
        <v>0</v>
      </c>
      <c r="H92" s="28"/>
      <c r="K92" s="28"/>
      <c r="L92" s="28"/>
      <c r="M92" s="28"/>
      <c r="N92" s="28"/>
      <c r="O92" s="28"/>
      <c r="P92" s="28"/>
      <c r="Q92" s="28"/>
      <c r="R92" s="28"/>
      <c r="S92" s="28"/>
    </row>
    <row r="93" spans="1:19" s="8" customFormat="1" x14ac:dyDescent="0.25">
      <c r="A93" s="134" t="s">
        <v>90</v>
      </c>
      <c r="B93" s="135"/>
      <c r="C93" s="136"/>
      <c r="D93" s="52">
        <v>0</v>
      </c>
      <c r="E93" s="52">
        <v>0</v>
      </c>
      <c r="F93" s="62">
        <v>0</v>
      </c>
      <c r="H93" s="28"/>
      <c r="K93" s="28"/>
      <c r="L93" s="28"/>
      <c r="M93" s="28"/>
      <c r="N93" s="28"/>
      <c r="O93" s="28"/>
      <c r="P93" s="28"/>
      <c r="Q93" s="28"/>
      <c r="R93" s="28"/>
      <c r="S93" s="28"/>
    </row>
    <row r="94" spans="1:19" s="89" customFormat="1" x14ac:dyDescent="0.25">
      <c r="A94" s="152" t="s">
        <v>58</v>
      </c>
      <c r="B94" s="153"/>
      <c r="C94" s="154"/>
      <c r="D94" s="92">
        <v>49139</v>
      </c>
      <c r="E94" s="92">
        <v>24512</v>
      </c>
      <c r="F94" s="9">
        <f>((E94-D94)/E94)</f>
        <v>-1.0046915796344646</v>
      </c>
      <c r="H94" s="90"/>
      <c r="K94" s="90"/>
      <c r="L94" s="90"/>
      <c r="M94" s="90"/>
      <c r="N94" s="90"/>
      <c r="O94" s="90"/>
      <c r="P94" s="90"/>
      <c r="Q94" s="90"/>
      <c r="R94" s="90"/>
      <c r="S94" s="90"/>
    </row>
    <row r="95" spans="1:19" s="8" customFormat="1" ht="15.75" customHeight="1" x14ac:dyDescent="0.25">
      <c r="A95" s="134" t="s">
        <v>118</v>
      </c>
      <c r="B95" s="135"/>
      <c r="C95" s="136"/>
      <c r="D95" s="52">
        <v>0</v>
      </c>
      <c r="E95" s="52">
        <v>0</v>
      </c>
      <c r="F95" s="62">
        <v>0</v>
      </c>
      <c r="H95" s="28"/>
      <c r="K95" s="28"/>
      <c r="L95" s="28"/>
      <c r="M95" s="28"/>
      <c r="N95" s="28"/>
      <c r="O95" s="28"/>
      <c r="P95" s="28"/>
      <c r="Q95" s="28"/>
      <c r="R95" s="28"/>
      <c r="S95" s="28"/>
    </row>
    <row r="96" spans="1:19" s="8" customFormat="1" ht="15.75" customHeight="1" x14ac:dyDescent="0.25">
      <c r="A96" s="146" t="s">
        <v>123</v>
      </c>
      <c r="B96" s="147"/>
      <c r="C96" s="148"/>
      <c r="D96" s="53">
        <v>0</v>
      </c>
      <c r="E96" s="53">
        <v>0</v>
      </c>
      <c r="F96" s="62">
        <v>0</v>
      </c>
      <c r="H96" s="28"/>
      <c r="K96" s="28"/>
      <c r="L96" s="28"/>
      <c r="M96" s="28"/>
      <c r="N96" s="28"/>
      <c r="O96" s="28"/>
      <c r="P96" s="28"/>
      <c r="Q96" s="28"/>
      <c r="R96" s="28"/>
      <c r="S96" s="28"/>
    </row>
    <row r="97" spans="1:37" s="8" customFormat="1" ht="15.75" customHeight="1" x14ac:dyDescent="0.25">
      <c r="A97" s="158" t="s">
        <v>57</v>
      </c>
      <c r="B97" s="159"/>
      <c r="C97" s="160"/>
      <c r="D97" s="88">
        <v>75684</v>
      </c>
      <c r="E97" s="88">
        <v>0</v>
      </c>
      <c r="F97" s="62">
        <v>0</v>
      </c>
      <c r="H97" s="28"/>
      <c r="K97" s="28"/>
      <c r="L97" s="28"/>
      <c r="M97" s="28"/>
      <c r="N97" s="28"/>
      <c r="O97" s="28"/>
      <c r="P97" s="28"/>
      <c r="Q97" s="28"/>
      <c r="R97" s="28"/>
      <c r="S97" s="28"/>
    </row>
    <row r="98" spans="1:37" s="89" customFormat="1" ht="15.75" customHeight="1" x14ac:dyDescent="0.25">
      <c r="A98" s="158" t="s">
        <v>59</v>
      </c>
      <c r="B98" s="159"/>
      <c r="C98" s="160"/>
      <c r="D98" s="88">
        <v>0</v>
      </c>
      <c r="E98" s="88">
        <v>0</v>
      </c>
      <c r="F98" s="62">
        <v>0</v>
      </c>
      <c r="H98" s="90"/>
      <c r="K98" s="90"/>
      <c r="L98" s="90"/>
      <c r="M98" s="90"/>
      <c r="N98" s="90"/>
      <c r="O98" s="90"/>
      <c r="P98" s="90"/>
      <c r="Q98" s="90"/>
      <c r="R98" s="90"/>
      <c r="S98" s="90"/>
    </row>
    <row r="99" spans="1:37" x14ac:dyDescent="0.25">
      <c r="A99" s="152" t="s">
        <v>143</v>
      </c>
      <c r="B99" s="153"/>
      <c r="C99" s="154"/>
      <c r="D99" s="92">
        <v>75684</v>
      </c>
      <c r="E99" s="92">
        <v>122086</v>
      </c>
      <c r="F99" s="9">
        <f>((E99-D99)/E99)</f>
        <v>0.38007633962944154</v>
      </c>
    </row>
    <row r="100" spans="1:37" x14ac:dyDescent="0.25">
      <c r="A100" s="146" t="s">
        <v>86</v>
      </c>
      <c r="B100" s="147"/>
      <c r="C100" s="148"/>
      <c r="D100" s="54">
        <v>0</v>
      </c>
      <c r="E100" s="54">
        <v>0</v>
      </c>
      <c r="F100" s="62">
        <v>0</v>
      </c>
    </row>
    <row r="101" spans="1:37" x14ac:dyDescent="0.25">
      <c r="A101" s="15"/>
      <c r="B101" s="16"/>
      <c r="C101" s="16"/>
      <c r="D101" s="54">
        <v>0</v>
      </c>
      <c r="E101" s="54">
        <v>0</v>
      </c>
      <c r="F101" s="62">
        <v>0</v>
      </c>
    </row>
    <row r="102" spans="1:37" s="89" customFormat="1" x14ac:dyDescent="0.25">
      <c r="A102" s="91" t="s">
        <v>125</v>
      </c>
      <c r="B102" s="93"/>
      <c r="C102" s="93"/>
      <c r="D102" s="94">
        <v>1215645</v>
      </c>
      <c r="E102" s="94">
        <v>1215645</v>
      </c>
      <c r="F102" s="9">
        <f>((E102-D102)/E102)</f>
        <v>0</v>
      </c>
      <c r="H102" s="90"/>
      <c r="K102" s="90"/>
      <c r="L102" s="90"/>
      <c r="M102" s="90"/>
      <c r="N102" s="90"/>
      <c r="O102" s="90"/>
      <c r="P102" s="90"/>
      <c r="Q102" s="90"/>
      <c r="R102" s="90"/>
      <c r="S102" s="90"/>
    </row>
    <row r="103" spans="1:37" s="65" customFormat="1" ht="21" customHeight="1" thickBot="1" x14ac:dyDescent="0.35">
      <c r="A103" s="215" t="s">
        <v>7</v>
      </c>
      <c r="B103" s="216"/>
      <c r="C103" s="217"/>
      <c r="D103" s="119">
        <f>SUM(D86:D102)</f>
        <v>1416152</v>
      </c>
      <c r="E103" s="119">
        <f>SUM(E86:E102)</f>
        <v>1362243</v>
      </c>
      <c r="F103" s="115">
        <f>SUM(F86:F102)</f>
        <v>-0.62461524000502311</v>
      </c>
      <c r="G103" s="66"/>
      <c r="H103" s="67"/>
      <c r="I103" s="68"/>
      <c r="J103" s="68"/>
      <c r="K103" s="69"/>
      <c r="L103" s="69"/>
      <c r="M103" s="69"/>
      <c r="N103" s="69"/>
      <c r="O103" s="69"/>
      <c r="P103" s="69"/>
      <c r="Q103" s="69"/>
      <c r="R103" s="69"/>
      <c r="S103" s="69"/>
      <c r="T103" s="68"/>
      <c r="U103" s="68"/>
      <c r="V103" s="68"/>
      <c r="W103" s="68"/>
      <c r="X103" s="68"/>
      <c r="Y103" s="68"/>
      <c r="Z103" s="68"/>
      <c r="AA103" s="68"/>
      <c r="AB103" s="68"/>
      <c r="AC103" s="68"/>
      <c r="AD103" s="68"/>
      <c r="AE103" s="68"/>
      <c r="AF103" s="68"/>
      <c r="AG103" s="68"/>
      <c r="AH103" s="68"/>
      <c r="AI103" s="68"/>
      <c r="AJ103" s="68"/>
      <c r="AK103" s="68"/>
    </row>
    <row r="104" spans="1:37" ht="81.75" customHeight="1" thickBot="1" x14ac:dyDescent="0.3">
      <c r="A104" s="122" t="s">
        <v>151</v>
      </c>
      <c r="B104" s="123"/>
      <c r="C104" s="123"/>
      <c r="D104" s="123"/>
      <c r="E104" s="123"/>
      <c r="F104" s="124"/>
    </row>
    <row r="105" spans="1:37" x14ac:dyDescent="0.25">
      <c r="A105" s="182" t="s">
        <v>145</v>
      </c>
      <c r="B105" s="201"/>
      <c r="C105" s="201"/>
      <c r="D105" s="202"/>
      <c r="E105" s="202"/>
      <c r="F105" s="203"/>
    </row>
    <row r="106" spans="1:37" x14ac:dyDescent="0.25">
      <c r="A106" s="146" t="s">
        <v>131</v>
      </c>
      <c r="B106" s="147"/>
      <c r="C106" s="148"/>
      <c r="D106" s="55">
        <v>0</v>
      </c>
      <c r="E106" s="54">
        <v>0</v>
      </c>
      <c r="F106" s="70">
        <v>0</v>
      </c>
    </row>
    <row r="107" spans="1:37" x14ac:dyDescent="0.25">
      <c r="A107" s="146" t="s">
        <v>132</v>
      </c>
      <c r="B107" s="147"/>
      <c r="C107" s="148"/>
      <c r="D107" s="55">
        <v>0</v>
      </c>
      <c r="E107" s="54">
        <v>0</v>
      </c>
      <c r="F107" s="70">
        <v>0</v>
      </c>
    </row>
    <row r="108" spans="1:37" x14ac:dyDescent="0.25">
      <c r="A108" s="19" t="s">
        <v>133</v>
      </c>
      <c r="B108" s="20"/>
      <c r="C108" s="21"/>
      <c r="D108" s="55">
        <v>0</v>
      </c>
      <c r="E108" s="54">
        <v>0</v>
      </c>
      <c r="F108" s="70">
        <v>0</v>
      </c>
    </row>
    <row r="109" spans="1:37" ht="15" customHeight="1" x14ac:dyDescent="0.25">
      <c r="A109" s="176" t="s">
        <v>134</v>
      </c>
      <c r="B109" s="177"/>
      <c r="C109" s="220"/>
      <c r="D109" s="55">
        <v>0</v>
      </c>
      <c r="E109" s="54">
        <v>0</v>
      </c>
      <c r="F109" s="70">
        <v>0</v>
      </c>
    </row>
    <row r="110" spans="1:37" s="8" customFormat="1" x14ac:dyDescent="0.25">
      <c r="A110" s="176" t="s">
        <v>135</v>
      </c>
      <c r="B110" s="177"/>
      <c r="C110" s="220"/>
      <c r="D110" s="55">
        <v>0</v>
      </c>
      <c r="E110" s="52">
        <v>0</v>
      </c>
      <c r="F110" s="70">
        <v>0</v>
      </c>
      <c r="H110" s="28"/>
      <c r="K110" s="28"/>
      <c r="L110" s="28"/>
      <c r="M110" s="28"/>
      <c r="N110" s="28"/>
      <c r="O110" s="28"/>
      <c r="P110" s="28"/>
      <c r="Q110" s="28"/>
      <c r="R110" s="28"/>
      <c r="S110" s="28"/>
    </row>
    <row r="111" spans="1:37" x14ac:dyDescent="0.25">
      <c r="A111" s="146" t="s">
        <v>136</v>
      </c>
      <c r="B111" s="147"/>
      <c r="C111" s="148"/>
      <c r="D111" s="55">
        <v>0</v>
      </c>
      <c r="E111" s="54">
        <v>0</v>
      </c>
      <c r="F111" s="70">
        <v>0</v>
      </c>
      <c r="H111" s="45"/>
    </row>
    <row r="112" spans="1:37" x14ac:dyDescent="0.25">
      <c r="A112" s="146" t="s">
        <v>137</v>
      </c>
      <c r="B112" s="147"/>
      <c r="C112" s="148"/>
      <c r="D112" s="55">
        <v>0</v>
      </c>
      <c r="E112" s="54">
        <v>0</v>
      </c>
      <c r="F112" s="70">
        <v>0</v>
      </c>
    </row>
    <row r="113" spans="1:37" x14ac:dyDescent="0.25">
      <c r="A113" s="146" t="s">
        <v>138</v>
      </c>
      <c r="B113" s="147"/>
      <c r="C113" s="148"/>
      <c r="D113" s="55">
        <v>0</v>
      </c>
      <c r="E113" s="54">
        <v>0</v>
      </c>
      <c r="F113" s="70">
        <v>0</v>
      </c>
    </row>
    <row r="114" spans="1:37" x14ac:dyDescent="0.25">
      <c r="A114" s="146" t="s">
        <v>139</v>
      </c>
      <c r="B114" s="147"/>
      <c r="C114" s="148"/>
      <c r="D114" s="55">
        <v>0</v>
      </c>
      <c r="E114" s="54">
        <v>0</v>
      </c>
      <c r="F114" s="70">
        <v>0</v>
      </c>
    </row>
    <row r="115" spans="1:37" x14ac:dyDescent="0.25">
      <c r="A115" s="146" t="s">
        <v>140</v>
      </c>
      <c r="B115" s="147"/>
      <c r="C115" s="148"/>
      <c r="D115" s="55">
        <v>0</v>
      </c>
      <c r="E115" s="54">
        <v>0</v>
      </c>
      <c r="F115" s="70">
        <v>0</v>
      </c>
    </row>
    <row r="116" spans="1:37" s="8" customFormat="1" x14ac:dyDescent="0.25">
      <c r="A116" s="146" t="s">
        <v>119</v>
      </c>
      <c r="B116" s="147"/>
      <c r="C116" s="148"/>
      <c r="D116" s="55">
        <v>0</v>
      </c>
      <c r="E116" s="52">
        <v>0</v>
      </c>
      <c r="F116" s="70">
        <v>0</v>
      </c>
      <c r="H116" s="28"/>
      <c r="K116" s="28"/>
      <c r="L116" s="28"/>
      <c r="M116" s="28"/>
      <c r="N116" s="28"/>
      <c r="O116" s="28"/>
      <c r="P116" s="28"/>
      <c r="Q116" s="28"/>
      <c r="R116" s="28"/>
      <c r="S116" s="28"/>
    </row>
    <row r="117" spans="1:37" s="65" customFormat="1" ht="25.5" customHeight="1" thickBot="1" x14ac:dyDescent="0.35">
      <c r="A117" s="215" t="s">
        <v>7</v>
      </c>
      <c r="B117" s="216"/>
      <c r="C117" s="217"/>
      <c r="D117" s="116">
        <v>0</v>
      </c>
      <c r="E117" s="117">
        <v>0</v>
      </c>
      <c r="F117" s="118">
        <v>0</v>
      </c>
      <c r="G117" s="66"/>
      <c r="H117" s="67"/>
      <c r="I117" s="68"/>
      <c r="J117" s="68"/>
      <c r="K117" s="69"/>
      <c r="L117" s="69"/>
      <c r="M117" s="69"/>
      <c r="N117" s="69"/>
      <c r="O117" s="69"/>
      <c r="P117" s="69"/>
      <c r="Q117" s="69"/>
      <c r="R117" s="69"/>
      <c r="S117" s="69"/>
      <c r="T117" s="68"/>
      <c r="U117" s="68"/>
      <c r="V117" s="68"/>
      <c r="W117" s="68"/>
      <c r="X117" s="68"/>
      <c r="Y117" s="68"/>
      <c r="Z117" s="68"/>
      <c r="AA117" s="68"/>
      <c r="AB117" s="68"/>
      <c r="AC117" s="68"/>
      <c r="AD117" s="68"/>
      <c r="AE117" s="68"/>
      <c r="AF117" s="68"/>
      <c r="AG117" s="68"/>
      <c r="AH117" s="68"/>
      <c r="AI117" s="68"/>
      <c r="AJ117" s="68"/>
      <c r="AK117" s="68"/>
    </row>
    <row r="118" spans="1:37" ht="96.75" customHeight="1" thickBot="1" x14ac:dyDescent="0.3">
      <c r="A118" s="122" t="s">
        <v>152</v>
      </c>
      <c r="B118" s="123"/>
      <c r="C118" s="123"/>
      <c r="D118" s="123"/>
      <c r="E118" s="123"/>
      <c r="F118" s="124"/>
    </row>
    <row r="119" spans="1:37" x14ac:dyDescent="0.25">
      <c r="A119" s="174" t="s">
        <v>60</v>
      </c>
      <c r="B119" s="197"/>
      <c r="C119" s="197"/>
      <c r="D119" s="197"/>
      <c r="E119" s="197"/>
      <c r="F119" s="197"/>
    </row>
    <row r="120" spans="1:37" x14ac:dyDescent="0.25">
      <c r="A120" s="138"/>
      <c r="B120" s="139"/>
      <c r="C120" s="2" t="s">
        <v>61</v>
      </c>
      <c r="D120" s="2" t="s">
        <v>62</v>
      </c>
      <c r="E120" s="2" t="s">
        <v>88</v>
      </c>
      <c r="F120" s="2" t="s">
        <v>89</v>
      </c>
    </row>
    <row r="121" spans="1:37" x14ac:dyDescent="0.25">
      <c r="A121" s="134" t="s">
        <v>87</v>
      </c>
      <c r="B121" s="135"/>
      <c r="C121" s="3">
        <v>0</v>
      </c>
      <c r="D121" s="4">
        <v>0</v>
      </c>
      <c r="E121" s="4">
        <v>0</v>
      </c>
      <c r="F121" s="5">
        <v>0</v>
      </c>
      <c r="L121" s="204"/>
      <c r="M121" s="204"/>
    </row>
    <row r="122" spans="1:37" x14ac:dyDescent="0.25">
      <c r="A122" s="141" t="s">
        <v>63</v>
      </c>
      <c r="B122" s="142"/>
      <c r="C122" s="142"/>
      <c r="D122" s="142"/>
      <c r="E122" s="142"/>
      <c r="F122" s="142"/>
    </row>
    <row r="123" spans="1:37" ht="18.75" x14ac:dyDescent="0.25">
      <c r="A123" s="134" t="s">
        <v>91</v>
      </c>
      <c r="B123" s="136"/>
      <c r="C123" s="72">
        <v>0</v>
      </c>
      <c r="D123" s="52">
        <v>0</v>
      </c>
      <c r="E123" s="72">
        <v>0</v>
      </c>
      <c r="F123" s="71">
        <v>0</v>
      </c>
    </row>
    <row r="124" spans="1:37" ht="18.75" x14ac:dyDescent="0.25">
      <c r="A124" s="134" t="s">
        <v>92</v>
      </c>
      <c r="B124" s="136"/>
      <c r="C124" s="52">
        <v>0</v>
      </c>
      <c r="D124" s="73">
        <v>1716633</v>
      </c>
      <c r="E124" s="73">
        <f>SUM(C124:D124)</f>
        <v>1716633</v>
      </c>
      <c r="F124" s="71">
        <v>0</v>
      </c>
      <c r="M124" s="38"/>
      <c r="N124" s="38"/>
      <c r="O124" s="38"/>
      <c r="P124" s="38"/>
      <c r="Q124" s="38"/>
    </row>
    <row r="125" spans="1:37" ht="18.75" x14ac:dyDescent="0.25">
      <c r="A125" s="134" t="s">
        <v>64</v>
      </c>
      <c r="B125" s="136"/>
      <c r="C125" s="72">
        <v>0</v>
      </c>
      <c r="D125" s="52">
        <v>0</v>
      </c>
      <c r="E125" s="72">
        <v>0</v>
      </c>
      <c r="F125" s="71">
        <v>0</v>
      </c>
    </row>
    <row r="126" spans="1:37" ht="29.25" customHeight="1" x14ac:dyDescent="0.25">
      <c r="A126" s="141" t="s">
        <v>93</v>
      </c>
      <c r="B126" s="142"/>
      <c r="C126" s="142"/>
      <c r="D126" s="142"/>
      <c r="E126" s="142"/>
      <c r="F126" s="142"/>
    </row>
    <row r="127" spans="1:37" ht="33" customHeight="1" x14ac:dyDescent="0.25">
      <c r="A127" s="134" t="s">
        <v>65</v>
      </c>
      <c r="B127" s="136"/>
      <c r="C127" s="41">
        <v>0</v>
      </c>
      <c r="D127" s="54">
        <v>18383783</v>
      </c>
      <c r="E127" s="73">
        <f>+C127+D127</f>
        <v>18383783</v>
      </c>
      <c r="F127" s="71">
        <v>0</v>
      </c>
    </row>
    <row r="128" spans="1:37" x14ac:dyDescent="0.25">
      <c r="A128" s="141" t="s">
        <v>94</v>
      </c>
      <c r="B128" s="142"/>
      <c r="C128" s="142"/>
      <c r="D128" s="142"/>
      <c r="E128" s="142"/>
      <c r="F128" s="142"/>
    </row>
    <row r="129" spans="1:19" s="8" customFormat="1" ht="18.75" x14ac:dyDescent="0.25">
      <c r="A129" s="134" t="s">
        <v>66</v>
      </c>
      <c r="B129" s="136"/>
      <c r="C129" s="73">
        <v>6720000</v>
      </c>
      <c r="D129" s="229">
        <v>0</v>
      </c>
      <c r="E129" s="74">
        <f>+C129+D129</f>
        <v>6720000</v>
      </c>
      <c r="F129" s="71">
        <v>0</v>
      </c>
      <c r="H129" s="28"/>
      <c r="K129" s="28"/>
      <c r="L129" s="28"/>
      <c r="M129" s="28"/>
      <c r="N129" s="28"/>
      <c r="O129" s="28"/>
      <c r="P129" s="28"/>
      <c r="Q129" s="28"/>
      <c r="R129" s="28"/>
      <c r="S129" s="28"/>
    </row>
    <row r="130" spans="1:19" s="8" customFormat="1" ht="23.25" customHeight="1" x14ac:dyDescent="0.25">
      <c r="A130" s="134" t="s">
        <v>95</v>
      </c>
      <c r="B130" s="136"/>
      <c r="C130" s="29">
        <v>0</v>
      </c>
      <c r="D130" s="27">
        <v>0</v>
      </c>
      <c r="E130" s="27">
        <v>0</v>
      </c>
      <c r="F130" s="71">
        <v>0</v>
      </c>
      <c r="H130" s="28"/>
      <c r="K130" s="28"/>
      <c r="L130" s="28"/>
      <c r="M130" s="28"/>
      <c r="N130" s="28"/>
      <c r="O130" s="28"/>
      <c r="P130" s="28"/>
      <c r="Q130" s="28"/>
      <c r="R130" s="28"/>
      <c r="S130" s="28"/>
    </row>
    <row r="131" spans="1:19" s="8" customFormat="1" x14ac:dyDescent="0.25">
      <c r="A131" s="138" t="s">
        <v>67</v>
      </c>
      <c r="B131" s="139"/>
      <c r="C131" s="139"/>
      <c r="D131" s="139"/>
      <c r="E131" s="139"/>
      <c r="F131" s="139"/>
      <c r="H131" s="28"/>
      <c r="K131" s="28"/>
      <c r="L131" s="28"/>
      <c r="M131" s="28"/>
      <c r="N131" s="28"/>
      <c r="O131" s="28"/>
      <c r="P131" s="28"/>
      <c r="Q131" s="28"/>
      <c r="R131" s="28"/>
      <c r="S131" s="28"/>
    </row>
    <row r="132" spans="1:19" s="8" customFormat="1" ht="24.75" customHeight="1" x14ac:dyDescent="0.25">
      <c r="A132" s="131" t="s">
        <v>68</v>
      </c>
      <c r="B132" s="133"/>
      <c r="C132" s="22">
        <v>0</v>
      </c>
      <c r="D132" s="22">
        <v>0</v>
      </c>
      <c r="E132" s="22">
        <v>0</v>
      </c>
      <c r="F132" s="71">
        <v>0</v>
      </c>
      <c r="H132" s="28"/>
      <c r="K132" s="28"/>
      <c r="L132" s="28"/>
      <c r="M132" s="28"/>
      <c r="N132" s="28"/>
      <c r="O132" s="28"/>
      <c r="P132" s="28"/>
      <c r="Q132" s="28"/>
      <c r="R132" s="28"/>
      <c r="S132" s="28"/>
    </row>
    <row r="133" spans="1:19" s="8" customFormat="1" ht="18.75" x14ac:dyDescent="0.25">
      <c r="A133" s="138" t="s">
        <v>7</v>
      </c>
      <c r="B133" s="140"/>
      <c r="C133" s="30">
        <f>SUM(C132)</f>
        <v>0</v>
      </c>
      <c r="D133" s="30">
        <f t="shared" ref="D133:F133" si="6">SUM(D132)</f>
        <v>0</v>
      </c>
      <c r="E133" s="30">
        <f t="shared" si="6"/>
        <v>0</v>
      </c>
      <c r="F133" s="71">
        <v>0</v>
      </c>
      <c r="H133" s="28"/>
      <c r="K133" s="28"/>
      <c r="L133" s="28"/>
      <c r="M133" s="28"/>
      <c r="N133" s="28"/>
      <c r="O133" s="28"/>
      <c r="P133" s="28"/>
      <c r="Q133" s="28"/>
      <c r="R133" s="28"/>
      <c r="S133" s="28"/>
    </row>
    <row r="134" spans="1:19" x14ac:dyDescent="0.25">
      <c r="A134" s="31"/>
      <c r="B134" s="137"/>
      <c r="C134" s="137"/>
      <c r="D134" s="31"/>
      <c r="E134" s="31"/>
      <c r="F134" s="31"/>
    </row>
    <row r="135" spans="1:19" x14ac:dyDescent="0.25">
      <c r="A135" s="134" t="s">
        <v>69</v>
      </c>
      <c r="B135" s="135"/>
      <c r="C135" s="136"/>
      <c r="D135" s="5">
        <v>4</v>
      </c>
      <c r="E135" s="32"/>
      <c r="F135" s="31"/>
    </row>
    <row r="136" spans="1:19" x14ac:dyDescent="0.25">
      <c r="A136" s="134" t="s">
        <v>70</v>
      </c>
      <c r="B136" s="135"/>
      <c r="C136" s="136"/>
      <c r="D136" s="5">
        <v>0</v>
      </c>
      <c r="E136" s="32"/>
      <c r="F136" s="31"/>
    </row>
    <row r="137" spans="1:19" x14ac:dyDescent="0.25">
      <c r="A137" s="134" t="s">
        <v>71</v>
      </c>
      <c r="B137" s="135"/>
      <c r="C137" s="136"/>
      <c r="D137" s="5">
        <v>2</v>
      </c>
      <c r="E137" s="32"/>
      <c r="F137" s="31"/>
    </row>
    <row r="138" spans="1:19" x14ac:dyDescent="0.25">
      <c r="A138" s="134" t="s">
        <v>72</v>
      </c>
      <c r="B138" s="135"/>
      <c r="C138" s="136"/>
      <c r="D138" s="5">
        <v>0</v>
      </c>
      <c r="E138" s="32"/>
      <c r="F138" s="31"/>
    </row>
    <row r="139" spans="1:19" s="8" customFormat="1" ht="15.75" thickBot="1" x14ac:dyDescent="0.3">
      <c r="A139" s="75" t="s">
        <v>73</v>
      </c>
      <c r="B139" s="76"/>
      <c r="C139" s="77"/>
      <c r="D139" s="78">
        <v>0</v>
      </c>
      <c r="E139" s="32"/>
      <c r="F139" s="33"/>
      <c r="H139" s="28"/>
      <c r="K139" s="28"/>
      <c r="L139" s="28"/>
      <c r="M139" s="28"/>
      <c r="N139" s="28"/>
      <c r="O139" s="28"/>
      <c r="P139" s="28"/>
      <c r="Q139" s="28"/>
      <c r="R139" s="28"/>
      <c r="S139" s="28"/>
    </row>
    <row r="140" spans="1:19" ht="39" customHeight="1" thickBot="1" x14ac:dyDescent="0.3">
      <c r="A140" s="122" t="s">
        <v>141</v>
      </c>
      <c r="B140" s="123"/>
      <c r="C140" s="123"/>
      <c r="D140" s="123"/>
      <c r="E140" s="123"/>
      <c r="F140" s="124"/>
    </row>
    <row r="141" spans="1:19" ht="27" hidden="1" customHeight="1" x14ac:dyDescent="0.25">
      <c r="A141" s="79"/>
      <c r="B141" s="80"/>
      <c r="C141" s="80"/>
      <c r="D141" s="80"/>
      <c r="E141" s="32"/>
      <c r="F141" s="33"/>
    </row>
    <row r="142" spans="1:19" s="8" customFormat="1" ht="36" customHeight="1" x14ac:dyDescent="0.25">
      <c r="A142" s="194" t="s">
        <v>74</v>
      </c>
      <c r="B142" s="194"/>
      <c r="C142" s="194"/>
      <c r="D142" s="194"/>
      <c r="E142" s="194"/>
      <c r="F142" s="46"/>
      <c r="H142" s="28"/>
      <c r="K142" s="28"/>
      <c r="L142" s="28"/>
      <c r="M142" s="28"/>
      <c r="N142" s="28"/>
      <c r="O142" s="28"/>
      <c r="P142" s="28"/>
      <c r="Q142" s="28"/>
      <c r="R142" s="28"/>
      <c r="S142" s="28"/>
    </row>
    <row r="143" spans="1:19" ht="24" x14ac:dyDescent="0.25">
      <c r="A143" s="195" t="s">
        <v>0</v>
      </c>
      <c r="B143" s="195"/>
      <c r="C143" s="2" t="s">
        <v>1</v>
      </c>
      <c r="D143" s="2" t="s">
        <v>96</v>
      </c>
      <c r="E143" s="2" t="s">
        <v>3</v>
      </c>
      <c r="F143" s="47"/>
    </row>
    <row r="144" spans="1:19" x14ac:dyDescent="0.25">
      <c r="A144" s="193" t="s">
        <v>75</v>
      </c>
      <c r="B144" s="193"/>
      <c r="C144" s="22">
        <v>0</v>
      </c>
      <c r="D144" s="22">
        <v>0</v>
      </c>
      <c r="E144" s="2">
        <v>0</v>
      </c>
      <c r="F144" s="8"/>
    </row>
    <row r="145" spans="1:6" ht="40.5" customHeight="1" x14ac:dyDescent="0.25">
      <c r="A145" s="196" t="s">
        <v>97</v>
      </c>
      <c r="B145" s="196"/>
      <c r="C145" s="22">
        <v>0</v>
      </c>
      <c r="D145" s="22">
        <v>1584000</v>
      </c>
      <c r="E145" s="22">
        <f>+C145+D145</f>
        <v>1584000</v>
      </c>
      <c r="F145" s="8"/>
    </row>
    <row r="146" spans="1:6" x14ac:dyDescent="0.25">
      <c r="A146" s="193" t="s">
        <v>98</v>
      </c>
      <c r="B146" s="193"/>
      <c r="C146" s="22">
        <v>3416000</v>
      </c>
      <c r="D146" s="22">
        <v>1879700</v>
      </c>
      <c r="E146" s="22">
        <f>+C146+D146</f>
        <v>5295700</v>
      </c>
      <c r="F146" s="8"/>
    </row>
    <row r="147" spans="1:6" x14ac:dyDescent="0.25">
      <c r="A147" s="193" t="s">
        <v>99</v>
      </c>
      <c r="B147" s="193"/>
      <c r="C147" s="22">
        <v>0</v>
      </c>
      <c r="D147" s="22">
        <v>0</v>
      </c>
      <c r="E147" s="22">
        <v>0</v>
      </c>
      <c r="F147" s="8"/>
    </row>
    <row r="148" spans="1:6" x14ac:dyDescent="0.25">
      <c r="A148" s="193" t="s">
        <v>76</v>
      </c>
      <c r="B148" s="193"/>
      <c r="C148" s="22">
        <v>0</v>
      </c>
      <c r="D148" s="22">
        <v>0</v>
      </c>
      <c r="E148" s="22">
        <v>0</v>
      </c>
      <c r="F148" s="8"/>
    </row>
    <row r="149" spans="1:6" x14ac:dyDescent="0.25">
      <c r="A149" s="194" t="s">
        <v>20</v>
      </c>
      <c r="B149" s="194"/>
      <c r="C149" s="30">
        <f>SUM(C144:C148)</f>
        <v>3416000</v>
      </c>
      <c r="D149" s="30">
        <f t="shared" ref="D149:E149" si="7">SUM(D144:D148)</f>
        <v>3463700</v>
      </c>
      <c r="E149" s="30">
        <f t="shared" si="7"/>
        <v>6879700</v>
      </c>
      <c r="F149" s="8"/>
    </row>
    <row r="150" spans="1:6" x14ac:dyDescent="0.25">
      <c r="A150" s="28"/>
      <c r="B150" s="28"/>
      <c r="C150" s="28"/>
      <c r="D150" s="28"/>
      <c r="E150" s="48"/>
      <c r="F150" s="8"/>
    </row>
    <row r="151" spans="1:6" x14ac:dyDescent="0.25">
      <c r="A151" s="8" t="s">
        <v>102</v>
      </c>
      <c r="B151" s="8"/>
      <c r="C151" s="8"/>
      <c r="D151" s="8"/>
      <c r="E151" s="8"/>
      <c r="F151" s="8"/>
    </row>
    <row r="152" spans="1:6" ht="132" customHeight="1" x14ac:dyDescent="0.25">
      <c r="A152" s="230" t="s">
        <v>153</v>
      </c>
      <c r="B152" s="231"/>
      <c r="C152" s="231"/>
      <c r="D152" s="231"/>
      <c r="E152" s="231"/>
      <c r="F152" s="231"/>
    </row>
    <row r="153" spans="1:6" ht="80.25" customHeight="1" x14ac:dyDescent="0.25">
      <c r="A153" s="39"/>
      <c r="B153" s="40"/>
      <c r="C153" s="8"/>
      <c r="D153" s="8"/>
      <c r="E153" s="34"/>
      <c r="F153" s="8"/>
    </row>
    <row r="154" spans="1:6" ht="27" customHeight="1" x14ac:dyDescent="0.25">
      <c r="A154" s="120" t="s">
        <v>142</v>
      </c>
      <c r="B154" s="121"/>
      <c r="C154" s="8"/>
      <c r="D154" s="8"/>
      <c r="E154" s="8"/>
      <c r="F154" s="8"/>
    </row>
    <row r="155" spans="1:6" x14ac:dyDescent="0.25">
      <c r="A155" s="8"/>
      <c r="B155" s="8"/>
      <c r="C155" s="8"/>
      <c r="D155" s="8"/>
      <c r="E155" s="8"/>
      <c r="F155" s="8"/>
    </row>
    <row r="156" spans="1:6" x14ac:dyDescent="0.25">
      <c r="A156" s="8"/>
      <c r="B156" s="8"/>
      <c r="C156" s="8"/>
      <c r="D156" s="8"/>
      <c r="E156" s="8"/>
      <c r="F156" s="8"/>
    </row>
    <row r="157" spans="1:6" x14ac:dyDescent="0.25">
      <c r="A157" s="8"/>
      <c r="B157" s="8"/>
      <c r="C157" s="8"/>
      <c r="D157" s="8"/>
      <c r="E157" s="8"/>
      <c r="F157" s="8"/>
    </row>
    <row r="158" spans="1:6" x14ac:dyDescent="0.25">
      <c r="A158" s="8"/>
      <c r="B158" s="8"/>
      <c r="C158" s="8"/>
      <c r="D158" s="8"/>
      <c r="E158" s="8"/>
      <c r="F158" s="8"/>
    </row>
    <row r="159" spans="1:6" x14ac:dyDescent="0.25">
      <c r="A159" s="8"/>
      <c r="B159" s="8"/>
      <c r="C159" s="8"/>
      <c r="D159" s="8"/>
      <c r="E159" s="8"/>
      <c r="F159" s="8"/>
    </row>
    <row r="160" spans="1:6" x14ac:dyDescent="0.25">
      <c r="A160" s="8"/>
      <c r="B160" s="8"/>
      <c r="C160" s="8"/>
      <c r="D160" s="8"/>
      <c r="E160" s="8"/>
      <c r="F160" s="8"/>
    </row>
    <row r="161" spans="1:6" x14ac:dyDescent="0.25">
      <c r="A161" s="8"/>
      <c r="B161" s="8"/>
      <c r="C161" s="8"/>
      <c r="D161" s="8"/>
      <c r="E161" s="8"/>
      <c r="F161" s="8"/>
    </row>
    <row r="162" spans="1:6" x14ac:dyDescent="0.25">
      <c r="A162" s="8"/>
      <c r="B162" s="8"/>
      <c r="C162" s="8"/>
      <c r="D162" s="8"/>
      <c r="E162" s="8"/>
      <c r="F162" s="8"/>
    </row>
    <row r="163" spans="1:6" x14ac:dyDescent="0.25">
      <c r="A163" s="8"/>
      <c r="B163" s="8"/>
      <c r="C163" s="8"/>
      <c r="D163" s="8"/>
      <c r="E163" s="8"/>
      <c r="F163" s="8"/>
    </row>
    <row r="164" spans="1:6" x14ac:dyDescent="0.25">
      <c r="A164" s="8"/>
      <c r="B164" s="8"/>
      <c r="C164" s="8"/>
      <c r="D164" s="8"/>
      <c r="E164" s="8"/>
      <c r="F164" s="8"/>
    </row>
    <row r="165" spans="1:6" x14ac:dyDescent="0.25">
      <c r="A165" s="8"/>
      <c r="B165" s="8"/>
      <c r="C165" s="8"/>
      <c r="D165" s="8"/>
      <c r="E165" s="8"/>
      <c r="F165" s="8"/>
    </row>
    <row r="166" spans="1:6" x14ac:dyDescent="0.25">
      <c r="A166" s="8"/>
      <c r="B166" s="8"/>
      <c r="C166" s="8"/>
      <c r="D166" s="8"/>
      <c r="E166" s="8"/>
      <c r="F166" s="8"/>
    </row>
    <row r="167" spans="1:6" x14ac:dyDescent="0.25">
      <c r="A167" s="8"/>
      <c r="B167" s="8"/>
      <c r="C167" s="8"/>
      <c r="D167" s="8"/>
      <c r="E167" s="8"/>
      <c r="F167" s="8"/>
    </row>
    <row r="168" spans="1:6" x14ac:dyDescent="0.25">
      <c r="A168" s="8"/>
      <c r="B168" s="8"/>
      <c r="C168" s="8"/>
      <c r="D168" s="8"/>
      <c r="E168" s="8"/>
      <c r="F168" s="8"/>
    </row>
    <row r="169" spans="1:6" x14ac:dyDescent="0.25">
      <c r="A169" s="8"/>
      <c r="B169" s="8"/>
      <c r="C169" s="8"/>
      <c r="D169" s="8"/>
      <c r="E169" s="8"/>
      <c r="F169" s="8"/>
    </row>
    <row r="170" spans="1:6" x14ac:dyDescent="0.25">
      <c r="A170" s="8"/>
      <c r="B170" s="8"/>
      <c r="C170" s="8"/>
      <c r="D170" s="8"/>
      <c r="E170" s="8"/>
      <c r="F170" s="8"/>
    </row>
    <row r="171" spans="1:6" x14ac:dyDescent="0.25">
      <c r="A171" s="8"/>
      <c r="B171" s="8"/>
      <c r="C171" s="8"/>
      <c r="D171" s="8"/>
      <c r="E171" s="8"/>
      <c r="F171" s="8"/>
    </row>
    <row r="172" spans="1:6" x14ac:dyDescent="0.25">
      <c r="A172" s="8"/>
      <c r="B172" s="8"/>
      <c r="C172" s="8"/>
      <c r="D172" s="8"/>
      <c r="E172" s="8"/>
      <c r="F172" s="8"/>
    </row>
    <row r="173" spans="1:6" x14ac:dyDescent="0.25">
      <c r="A173" s="8"/>
      <c r="B173" s="8"/>
      <c r="C173" s="8"/>
      <c r="D173" s="8"/>
      <c r="E173" s="8"/>
      <c r="F173" s="8"/>
    </row>
    <row r="174" spans="1:6" x14ac:dyDescent="0.25">
      <c r="A174" s="8"/>
      <c r="B174" s="8"/>
      <c r="C174" s="8"/>
      <c r="D174" s="8"/>
      <c r="E174" s="8"/>
      <c r="F174" s="8"/>
    </row>
    <row r="175" spans="1:6" x14ac:dyDescent="0.25">
      <c r="A175" s="8"/>
      <c r="B175" s="8"/>
      <c r="C175" s="8"/>
      <c r="D175" s="8"/>
      <c r="E175" s="8"/>
      <c r="F175" s="8"/>
    </row>
    <row r="176" spans="1:6" x14ac:dyDescent="0.25">
      <c r="A176" s="8"/>
      <c r="B176" s="8"/>
      <c r="C176" s="8"/>
      <c r="D176" s="8"/>
      <c r="E176" s="8"/>
      <c r="F176" s="8"/>
    </row>
    <row r="177" spans="1:6" x14ac:dyDescent="0.25">
      <c r="A177" s="8"/>
      <c r="B177" s="8"/>
      <c r="C177" s="8"/>
      <c r="D177" s="8"/>
      <c r="E177" s="8"/>
      <c r="F177" s="8"/>
    </row>
    <row r="178" spans="1:6" x14ac:dyDescent="0.25">
      <c r="A178" s="8"/>
      <c r="B178" s="8"/>
      <c r="C178" s="8"/>
      <c r="D178" s="8"/>
      <c r="E178" s="8"/>
      <c r="F178" s="8"/>
    </row>
    <row r="179" spans="1:6" x14ac:dyDescent="0.25">
      <c r="A179" s="8"/>
      <c r="B179" s="8"/>
      <c r="C179" s="8"/>
      <c r="D179" s="8"/>
      <c r="E179" s="8"/>
      <c r="F179" s="8"/>
    </row>
    <row r="180" spans="1:6" x14ac:dyDescent="0.25">
      <c r="A180" s="8"/>
      <c r="B180" s="8"/>
      <c r="C180" s="8"/>
      <c r="D180" s="8"/>
      <c r="E180" s="8"/>
      <c r="F180" s="8"/>
    </row>
    <row r="181" spans="1:6" x14ac:dyDescent="0.25">
      <c r="A181" s="8"/>
      <c r="B181" s="8"/>
      <c r="C181" s="8"/>
      <c r="D181" s="8"/>
      <c r="E181" s="8"/>
      <c r="F181" s="8"/>
    </row>
    <row r="182" spans="1:6" x14ac:dyDescent="0.25">
      <c r="A182" s="8"/>
      <c r="B182" s="8"/>
      <c r="C182" s="8"/>
      <c r="D182" s="8"/>
      <c r="E182" s="8"/>
      <c r="F182" s="8"/>
    </row>
    <row r="183" spans="1:6" x14ac:dyDescent="0.25">
      <c r="A183" s="8"/>
      <c r="B183" s="8"/>
      <c r="C183" s="8"/>
      <c r="D183" s="8"/>
      <c r="E183" s="8"/>
      <c r="F183" s="8"/>
    </row>
    <row r="184" spans="1:6" x14ac:dyDescent="0.25">
      <c r="A184" s="8"/>
      <c r="B184" s="8"/>
      <c r="C184" s="8"/>
      <c r="D184" s="8"/>
      <c r="E184" s="8"/>
      <c r="F184" s="8"/>
    </row>
    <row r="185" spans="1:6" x14ac:dyDescent="0.25">
      <c r="A185" s="8"/>
      <c r="B185" s="8"/>
      <c r="C185" s="8"/>
      <c r="D185" s="8"/>
      <c r="E185" s="8"/>
      <c r="F185" s="8"/>
    </row>
    <row r="186" spans="1:6" x14ac:dyDescent="0.25">
      <c r="E186" s="8"/>
    </row>
  </sheetData>
  <mergeCells count="135">
    <mergeCell ref="A152:F152"/>
    <mergeCell ref="A117:C117"/>
    <mergeCell ref="A103:C103"/>
    <mergeCell ref="A82:B82"/>
    <mergeCell ref="A142:E142"/>
    <mergeCell ref="A128:F128"/>
    <mergeCell ref="A129:B129"/>
    <mergeCell ref="A130:B130"/>
    <mergeCell ref="A111:C111"/>
    <mergeCell ref="A112:C112"/>
    <mergeCell ref="A113:C113"/>
    <mergeCell ref="A114:C114"/>
    <mergeCell ref="A127:B127"/>
    <mergeCell ref="A106:C106"/>
    <mergeCell ref="A107:C107"/>
    <mergeCell ref="A109:C109"/>
    <mergeCell ref="A110:C110"/>
    <mergeCell ref="A116:C116"/>
    <mergeCell ref="L121:M121"/>
    <mergeCell ref="A30:B30"/>
    <mergeCell ref="A31:B31"/>
    <mergeCell ref="A33:F33"/>
    <mergeCell ref="B34:C34"/>
    <mergeCell ref="B35:C35"/>
    <mergeCell ref="B36:C36"/>
    <mergeCell ref="B37:C37"/>
    <mergeCell ref="B38:C38"/>
    <mergeCell ref="B39:C39"/>
    <mergeCell ref="B40:C40"/>
    <mergeCell ref="F74:F80"/>
    <mergeCell ref="B41:C41"/>
    <mergeCell ref="B59:C59"/>
    <mergeCell ref="B60:C60"/>
    <mergeCell ref="B61:C61"/>
    <mergeCell ref="B52:C52"/>
    <mergeCell ref="B53:C53"/>
    <mergeCell ref="B54:C54"/>
    <mergeCell ref="B50:C50"/>
    <mergeCell ref="B51:C51"/>
    <mergeCell ref="B65:C65"/>
    <mergeCell ref="B66:C66"/>
    <mergeCell ref="A115:C115"/>
    <mergeCell ref="A146:B146"/>
    <mergeCell ref="A147:B147"/>
    <mergeCell ref="A148:B148"/>
    <mergeCell ref="A149:B149"/>
    <mergeCell ref="A143:B143"/>
    <mergeCell ref="A144:B144"/>
    <mergeCell ref="A145:B145"/>
    <mergeCell ref="A119:F119"/>
    <mergeCell ref="A121:B121"/>
    <mergeCell ref="A120:B120"/>
    <mergeCell ref="A140:F140"/>
    <mergeCell ref="A25:F25"/>
    <mergeCell ref="A26:B26"/>
    <mergeCell ref="A27:B27"/>
    <mergeCell ref="A28:B28"/>
    <mergeCell ref="A1:F1"/>
    <mergeCell ref="A135:C135"/>
    <mergeCell ref="A136:C136"/>
    <mergeCell ref="A137:C137"/>
    <mergeCell ref="A138:C138"/>
    <mergeCell ref="A97:C97"/>
    <mergeCell ref="A94:C94"/>
    <mergeCell ref="A95:C95"/>
    <mergeCell ref="A29:B29"/>
    <mergeCell ref="A23:F23"/>
    <mergeCell ref="A105:F105"/>
    <mergeCell ref="B47:C47"/>
    <mergeCell ref="B48:C48"/>
    <mergeCell ref="B49:C49"/>
    <mergeCell ref="A68:F68"/>
    <mergeCell ref="A83:F83"/>
    <mergeCell ref="A84:C84"/>
    <mergeCell ref="A104:F104"/>
    <mergeCell ref="A2:F2"/>
    <mergeCell ref="D74:D80"/>
    <mergeCell ref="E74:E80"/>
    <mergeCell ref="B58:C58"/>
    <mergeCell ref="A7:B8"/>
    <mergeCell ref="A13:B13"/>
    <mergeCell ref="A14:B14"/>
    <mergeCell ref="A15:B15"/>
    <mergeCell ref="A16:B16"/>
    <mergeCell ref="A17:B17"/>
    <mergeCell ref="A18:B18"/>
    <mergeCell ref="A9:B9"/>
    <mergeCell ref="A10:B10"/>
    <mergeCell ref="A11:B11"/>
    <mergeCell ref="A12:B12"/>
    <mergeCell ref="A19:F19"/>
    <mergeCell ref="E20:F20"/>
    <mergeCell ref="E21:F21"/>
    <mergeCell ref="E22:F22"/>
    <mergeCell ref="B42:C42"/>
    <mergeCell ref="B43:C43"/>
    <mergeCell ref="B44:C44"/>
    <mergeCell ref="B45:C45"/>
    <mergeCell ref="B46:C46"/>
    <mergeCell ref="A24:B24"/>
    <mergeCell ref="A91:C91"/>
    <mergeCell ref="A100:C100"/>
    <mergeCell ref="A92:C92"/>
    <mergeCell ref="A98:C98"/>
    <mergeCell ref="A93:C93"/>
    <mergeCell ref="A96:C96"/>
    <mergeCell ref="A67:C67"/>
    <mergeCell ref="C74:C80"/>
    <mergeCell ref="B62:C62"/>
    <mergeCell ref="B63:C63"/>
    <mergeCell ref="B64:C64"/>
    <mergeCell ref="A154:B154"/>
    <mergeCell ref="A6:F6"/>
    <mergeCell ref="A56:F56"/>
    <mergeCell ref="A85:F85"/>
    <mergeCell ref="A90:C90"/>
    <mergeCell ref="A89:C89"/>
    <mergeCell ref="A87:C87"/>
    <mergeCell ref="A86:C86"/>
    <mergeCell ref="A118:F118"/>
    <mergeCell ref="B134:C134"/>
    <mergeCell ref="A131:F131"/>
    <mergeCell ref="A132:B132"/>
    <mergeCell ref="A133:B133"/>
    <mergeCell ref="A122:F122"/>
    <mergeCell ref="A123:B123"/>
    <mergeCell ref="A124:B124"/>
    <mergeCell ref="A125:B125"/>
    <mergeCell ref="A126:F126"/>
    <mergeCell ref="A20:D20"/>
    <mergeCell ref="A21:D21"/>
    <mergeCell ref="A22:D22"/>
    <mergeCell ref="A99:C99"/>
    <mergeCell ref="A57:F57"/>
    <mergeCell ref="A55:C55"/>
  </mergeCells>
  <pageMargins left="0.82677165354330717" right="0.23622047244094491" top="0.74803149606299213" bottom="0.74803149606299213" header="0.31496062992125984" footer="0.31496062992125984"/>
  <pageSetup paperSize="5"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ITBOY</dc:creator>
  <cp:lastModifiedBy>Control Interno</cp:lastModifiedBy>
  <cp:lastPrinted>2021-01-29T00:07:53Z</cp:lastPrinted>
  <dcterms:created xsi:type="dcterms:W3CDTF">2018-11-13T20:18:02Z</dcterms:created>
  <dcterms:modified xsi:type="dcterms:W3CDTF">2021-07-27T18:01:01Z</dcterms:modified>
</cp:coreProperties>
</file>